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ashleablock/Desktop/"/>
    </mc:Choice>
  </mc:AlternateContent>
  <xr:revisionPtr revIDLastSave="0" documentId="13_ncr:1_{3F842F6B-620A-BF42-8234-2A3F01B4C7EA}" xr6:coauthVersionLast="47" xr6:coauthVersionMax="47" xr10:uidLastSave="{00000000-0000-0000-0000-000000000000}"/>
  <bookViews>
    <workbookView xWindow="0" yWindow="500" windowWidth="23260" windowHeight="14020" firstSheet="5" activeTab="16" xr2:uid="{00000000-000D-0000-FFFF-FFFF00000000}"/>
  </bookViews>
  <sheets>
    <sheet name="Info Guide" sheetId="1" r:id="rId1"/>
    <sheet name="4 Teams" sheetId="2" r:id="rId2"/>
    <sheet name="5 Teams" sheetId="3" r:id="rId3"/>
    <sheet name="6 Teams" sheetId="4" r:id="rId4"/>
    <sheet name="7 Teams" sheetId="5" r:id="rId5"/>
    <sheet name="8 Teams" sheetId="6" r:id="rId6"/>
    <sheet name="9 Teams" sheetId="7" r:id="rId7"/>
    <sheet name="10 Teams" sheetId="8" r:id="rId8"/>
    <sheet name="11 Teams" sheetId="9" r:id="rId9"/>
    <sheet name="12 Teams" sheetId="10" r:id="rId10"/>
    <sheet name="13 Teams" sheetId="11" r:id="rId11"/>
    <sheet name="14 Teams" sheetId="12" r:id="rId12"/>
    <sheet name="15 Teams" sheetId="13" r:id="rId13"/>
    <sheet name="16 Teams" sheetId="14" r:id="rId14"/>
    <sheet name="17 Teams" sheetId="15" r:id="rId15"/>
    <sheet name="18 Teams" sheetId="16" r:id="rId16"/>
    <sheet name="19 Teams" sheetId="18" r:id="rId17"/>
    <sheet name="20 Teams" sheetId="17" r:id="rId18"/>
  </sheets>
  <definedNames>
    <definedName name="NUMBERS" localSheetId="7">'10 Teams'!$A$1:$A$10</definedName>
    <definedName name="NUMBERS" localSheetId="8">'11 Teams'!$A$1:$A$12</definedName>
    <definedName name="NUMBERS" localSheetId="9">'12 Teams'!$A$1:$A$12</definedName>
    <definedName name="NUMBERS" localSheetId="10">'13 Teams'!$A$1:$A$14</definedName>
    <definedName name="NUMBERS" localSheetId="11">'14 Teams'!$A$1:$A$14</definedName>
    <definedName name="NUMBERS" localSheetId="12">'15 Teams'!$A$1:$A$13</definedName>
    <definedName name="NUMBERS" localSheetId="13">'16 Teams'!$A$1:$A$13</definedName>
    <definedName name="Numbers" localSheetId="14">'17 Teams'!$A$1:$A$18</definedName>
    <definedName name="Numbers" localSheetId="15">'18 Teams'!$A$1:$A$18</definedName>
    <definedName name="Numbers" localSheetId="16">'19 Teams'!$A$1:$A$20</definedName>
    <definedName name="Numbers" localSheetId="17">'20 Teams'!$A$1:$A$20</definedName>
    <definedName name="NUMBERS" localSheetId="2">'5 Teams'!$A$1:$A$6</definedName>
    <definedName name="NUMBERS" localSheetId="3">'6 Teams'!$A$1:$A$6</definedName>
    <definedName name="NUMBERS" localSheetId="4">'7 Teams'!$A$1:$A$8</definedName>
    <definedName name="NUMBERS" localSheetId="5">'8 Teams'!$A$1:$A$8</definedName>
    <definedName name="NUMBERS" localSheetId="6">'9 Teams'!$A$1:$A$10</definedName>
    <definedName name="NUMBERS">'4 Teams'!$A$1:$A$5</definedName>
    <definedName name="TEAMS" localSheetId="7">'10 Teams'!$B$1:$B$10</definedName>
    <definedName name="TEAMS" localSheetId="8">'11 Teams'!$B$1:$B$12</definedName>
    <definedName name="TEAMS" localSheetId="9">'12 Teams'!$B$1:$B$12</definedName>
    <definedName name="TEAMS" localSheetId="10">'13 Teams'!$B$1:$B$14</definedName>
    <definedName name="TEAMS" localSheetId="11">'14 Teams'!$B$1:$B$14</definedName>
    <definedName name="TEAMS" localSheetId="12">'15 Teams'!$B$1:$B$13</definedName>
    <definedName name="Teams" localSheetId="13">'16 Teams'!$B$1:$B$16</definedName>
    <definedName name="Teams" localSheetId="14">'17 Teams'!$B$1:$B$18</definedName>
    <definedName name="Teams" localSheetId="15">'18 Teams'!$B$1:$B$18</definedName>
    <definedName name="Teams" localSheetId="16">'19 Teams'!$B$1:$B$20</definedName>
    <definedName name="Teams" localSheetId="17">'20 Teams'!$B$1:$B$20</definedName>
    <definedName name="TEAMS" localSheetId="2">'5 Teams'!$B$1:$B$6</definedName>
    <definedName name="TEAMS" localSheetId="3">'6 Teams'!$B$1:$B$6</definedName>
    <definedName name="TEAMS" localSheetId="4">'7 Teams'!$B$1:$B$8</definedName>
    <definedName name="TEAMS" localSheetId="5">'8 Teams'!$B$1:$B$8</definedName>
    <definedName name="TEAMS" localSheetId="6">'9 Teams'!$B$1:$B$10</definedName>
    <definedName name="TEAMS">'4 Teams'!$B$1:$B$5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18" l="1"/>
  <c r="F3" i="18"/>
  <c r="D4" i="18"/>
  <c r="F4" i="18"/>
  <c r="D5" i="18"/>
  <c r="F5" i="18"/>
  <c r="D6" i="18"/>
  <c r="F6" i="18"/>
  <c r="D7" i="18"/>
  <c r="F7" i="18"/>
  <c r="D8" i="18"/>
  <c r="F8" i="18"/>
  <c r="D9" i="18"/>
  <c r="F9" i="18"/>
  <c r="D10" i="18"/>
  <c r="F10" i="18"/>
  <c r="D11" i="18"/>
  <c r="F11" i="18"/>
  <c r="D12" i="18"/>
  <c r="D14" i="18"/>
  <c r="F14" i="18"/>
  <c r="D15" i="18"/>
  <c r="F15" i="18"/>
  <c r="D16" i="18"/>
  <c r="F16" i="18"/>
  <c r="D17" i="18"/>
  <c r="F17" i="18"/>
  <c r="D18" i="18"/>
  <c r="F18" i="18"/>
  <c r="D19" i="18"/>
  <c r="F19" i="18"/>
  <c r="D20" i="18"/>
  <c r="F20" i="18"/>
  <c r="D21" i="18"/>
  <c r="F21" i="18"/>
  <c r="D22" i="18"/>
  <c r="F22" i="18"/>
  <c r="D23" i="18"/>
  <c r="D25" i="18"/>
  <c r="F25" i="18"/>
  <c r="D26" i="18"/>
  <c r="F26" i="18"/>
  <c r="D27" i="18"/>
  <c r="F27" i="18"/>
  <c r="D28" i="18"/>
  <c r="F28" i="18"/>
  <c r="D29" i="18"/>
  <c r="F29" i="18"/>
  <c r="D30" i="18"/>
  <c r="F30" i="18"/>
  <c r="D31" i="18"/>
  <c r="F31" i="18"/>
  <c r="D32" i="18"/>
  <c r="F32" i="18"/>
  <c r="D33" i="18"/>
  <c r="F33" i="18"/>
  <c r="D34" i="18"/>
  <c r="D36" i="18"/>
  <c r="F36" i="18"/>
  <c r="D37" i="18"/>
  <c r="F37" i="18"/>
  <c r="D38" i="18"/>
  <c r="F38" i="18"/>
  <c r="D39" i="18"/>
  <c r="F39" i="18"/>
  <c r="D40" i="18"/>
  <c r="F40" i="18"/>
  <c r="D41" i="18"/>
  <c r="F41" i="18"/>
  <c r="D42" i="18"/>
  <c r="F42" i="18"/>
  <c r="D43" i="18"/>
  <c r="F43" i="18"/>
  <c r="D44" i="18"/>
  <c r="F44" i="18"/>
  <c r="D45" i="18"/>
  <c r="D47" i="18"/>
  <c r="F47" i="18"/>
  <c r="D48" i="18"/>
  <c r="F48" i="18"/>
  <c r="D49" i="18"/>
  <c r="F49" i="18"/>
  <c r="D50" i="18"/>
  <c r="F50" i="18"/>
  <c r="D51" i="18"/>
  <c r="F51" i="18"/>
  <c r="D52" i="18"/>
  <c r="F52" i="18"/>
  <c r="D53" i="18"/>
  <c r="F53" i="18"/>
  <c r="D54" i="18"/>
  <c r="F54" i="18"/>
  <c r="D55" i="18"/>
  <c r="F55" i="18"/>
  <c r="D56" i="18"/>
  <c r="D58" i="18"/>
  <c r="F58" i="18"/>
  <c r="D59" i="18"/>
  <c r="F59" i="18"/>
  <c r="D60" i="18"/>
  <c r="F60" i="18"/>
  <c r="D61" i="18"/>
  <c r="F61" i="18"/>
  <c r="D62" i="18"/>
  <c r="F62" i="18"/>
  <c r="D63" i="18"/>
  <c r="F63" i="18"/>
  <c r="D64" i="18"/>
  <c r="F64" i="18"/>
  <c r="D65" i="18"/>
  <c r="F65" i="18"/>
  <c r="D66" i="18"/>
  <c r="F66" i="18"/>
  <c r="D67" i="18"/>
  <c r="D69" i="18"/>
  <c r="F69" i="18"/>
  <c r="D70" i="18"/>
  <c r="F70" i="18"/>
  <c r="D71" i="18"/>
  <c r="F71" i="18"/>
  <c r="D72" i="18"/>
  <c r="F72" i="18"/>
  <c r="D73" i="18"/>
  <c r="F73" i="18"/>
  <c r="D74" i="18"/>
  <c r="F74" i="18"/>
  <c r="D75" i="18"/>
  <c r="F75" i="18"/>
  <c r="D76" i="18"/>
  <c r="F76" i="18"/>
  <c r="D77" i="18"/>
  <c r="F77" i="18"/>
  <c r="D78" i="18"/>
  <c r="D80" i="18"/>
  <c r="F80" i="18"/>
  <c r="D81" i="18"/>
  <c r="F81" i="18"/>
  <c r="D82" i="18"/>
  <c r="F82" i="18"/>
  <c r="D83" i="18"/>
  <c r="F83" i="18"/>
  <c r="D84" i="18"/>
  <c r="F84" i="18"/>
  <c r="D85" i="18"/>
  <c r="F85" i="18"/>
  <c r="D86" i="18"/>
  <c r="F86" i="18"/>
  <c r="D87" i="18"/>
  <c r="F87" i="18"/>
  <c r="D88" i="18"/>
  <c r="F88" i="18"/>
  <c r="D89" i="18"/>
  <c r="D91" i="18"/>
  <c r="F91" i="18"/>
  <c r="D92" i="18"/>
  <c r="F92" i="18"/>
  <c r="D93" i="18"/>
  <c r="F93" i="18"/>
  <c r="D94" i="18"/>
  <c r="F94" i="18"/>
  <c r="D95" i="18"/>
  <c r="F95" i="18"/>
  <c r="D96" i="18"/>
  <c r="F96" i="18"/>
  <c r="D97" i="18"/>
  <c r="F97" i="18"/>
  <c r="D98" i="18"/>
  <c r="F98" i="18"/>
  <c r="D99" i="18"/>
  <c r="F99" i="18"/>
  <c r="D100" i="18"/>
  <c r="D102" i="18"/>
  <c r="F102" i="18"/>
  <c r="D103" i="18"/>
  <c r="F103" i="18"/>
  <c r="D104" i="18"/>
  <c r="F104" i="18"/>
  <c r="D105" i="18"/>
  <c r="F105" i="18"/>
  <c r="D106" i="18"/>
  <c r="F106" i="18"/>
  <c r="D107" i="18"/>
  <c r="F107" i="18"/>
  <c r="D108" i="18"/>
  <c r="F108" i="18"/>
  <c r="D109" i="18"/>
  <c r="F109" i="18"/>
  <c r="D110" i="18"/>
  <c r="F110" i="18"/>
  <c r="D111" i="18"/>
  <c r="D113" i="18"/>
  <c r="F113" i="18"/>
  <c r="D114" i="18"/>
  <c r="F114" i="18"/>
  <c r="D115" i="18"/>
  <c r="F115" i="18"/>
  <c r="D116" i="18"/>
  <c r="F116" i="18"/>
  <c r="D117" i="18"/>
  <c r="F117" i="18"/>
  <c r="D118" i="18"/>
  <c r="F118" i="18"/>
  <c r="D119" i="18"/>
  <c r="F119" i="18"/>
  <c r="D120" i="18"/>
  <c r="F120" i="18"/>
  <c r="D121" i="18"/>
  <c r="F121" i="18"/>
  <c r="D122" i="18"/>
  <c r="D124" i="18"/>
  <c r="F124" i="18"/>
  <c r="D125" i="18"/>
  <c r="F125" i="18"/>
  <c r="D126" i="18"/>
  <c r="F126" i="18"/>
  <c r="D127" i="18"/>
  <c r="F127" i="18"/>
  <c r="D128" i="18"/>
  <c r="F128" i="18"/>
  <c r="D129" i="18"/>
  <c r="F129" i="18"/>
  <c r="D130" i="18"/>
  <c r="F130" i="18"/>
  <c r="D131" i="18"/>
  <c r="F131" i="18"/>
  <c r="D132" i="18"/>
  <c r="F132" i="18"/>
  <c r="D133" i="18"/>
  <c r="D135" i="18"/>
  <c r="F135" i="18"/>
  <c r="D136" i="18"/>
  <c r="F136" i="18"/>
  <c r="D137" i="18"/>
  <c r="F137" i="18"/>
  <c r="D138" i="18"/>
  <c r="F138" i="18"/>
  <c r="D139" i="18"/>
  <c r="F139" i="18"/>
  <c r="D140" i="18"/>
  <c r="F140" i="18"/>
  <c r="D141" i="18"/>
  <c r="F141" i="18"/>
  <c r="D142" i="18"/>
  <c r="F142" i="18"/>
  <c r="D143" i="18"/>
  <c r="F143" i="18"/>
  <c r="D144" i="18"/>
  <c r="D146" i="18"/>
  <c r="F146" i="18"/>
  <c r="D147" i="18"/>
  <c r="F147" i="18"/>
  <c r="D148" i="18"/>
  <c r="F148" i="18"/>
  <c r="D149" i="18"/>
  <c r="F149" i="18"/>
  <c r="D150" i="18"/>
  <c r="F150" i="18"/>
  <c r="D151" i="18"/>
  <c r="F151" i="18"/>
  <c r="D152" i="18"/>
  <c r="F152" i="18"/>
  <c r="D153" i="18"/>
  <c r="F153" i="18"/>
  <c r="D154" i="18"/>
  <c r="F154" i="18"/>
  <c r="D155" i="18"/>
  <c r="D157" i="18"/>
  <c r="F157" i="18"/>
  <c r="D158" i="18"/>
  <c r="F158" i="18"/>
  <c r="D159" i="18"/>
  <c r="F159" i="18"/>
  <c r="D160" i="18"/>
  <c r="F160" i="18"/>
  <c r="D161" i="18"/>
  <c r="F161" i="18"/>
  <c r="D162" i="18"/>
  <c r="F162" i="18"/>
  <c r="D163" i="18"/>
  <c r="F163" i="18"/>
  <c r="D164" i="18"/>
  <c r="F164" i="18"/>
  <c r="D165" i="18"/>
  <c r="F165" i="18"/>
  <c r="D166" i="18"/>
  <c r="D168" i="18"/>
  <c r="F168" i="18"/>
  <c r="D169" i="18"/>
  <c r="F169" i="18"/>
  <c r="D170" i="18"/>
  <c r="F170" i="18"/>
  <c r="D171" i="18"/>
  <c r="F171" i="18"/>
  <c r="D172" i="18"/>
  <c r="F172" i="18"/>
  <c r="D173" i="18"/>
  <c r="F173" i="18"/>
  <c r="D174" i="18"/>
  <c r="F174" i="18"/>
  <c r="D175" i="18"/>
  <c r="F175" i="18"/>
  <c r="D176" i="18"/>
  <c r="F176" i="18"/>
  <c r="D177" i="18"/>
  <c r="D179" i="18"/>
  <c r="F179" i="18"/>
  <c r="D180" i="18"/>
  <c r="F180" i="18"/>
  <c r="D181" i="18"/>
  <c r="F181" i="18"/>
  <c r="D182" i="18"/>
  <c r="F182" i="18"/>
  <c r="D183" i="18"/>
  <c r="F183" i="18"/>
  <c r="D184" i="18"/>
  <c r="F184" i="18"/>
  <c r="D185" i="18"/>
  <c r="F185" i="18"/>
  <c r="D186" i="18"/>
  <c r="F186" i="18"/>
  <c r="D187" i="18"/>
  <c r="F187" i="18"/>
  <c r="D188" i="18"/>
  <c r="D190" i="18"/>
  <c r="F190" i="18"/>
  <c r="D191" i="18"/>
  <c r="F191" i="18"/>
  <c r="D192" i="18"/>
  <c r="F192" i="18"/>
  <c r="D193" i="18"/>
  <c r="F193" i="18"/>
  <c r="D194" i="18"/>
  <c r="F194" i="18"/>
  <c r="D195" i="18"/>
  <c r="F195" i="18"/>
  <c r="D196" i="18"/>
  <c r="F196" i="18"/>
  <c r="D197" i="18"/>
  <c r="F197" i="18"/>
  <c r="D198" i="18"/>
  <c r="F198" i="18"/>
  <c r="D199" i="18"/>
  <c r="D3" i="2"/>
  <c r="F199" i="17"/>
  <c r="D199" i="17"/>
  <c r="F198" i="17"/>
  <c r="D198" i="17"/>
  <c r="F197" i="17"/>
  <c r="D197" i="17"/>
  <c r="F196" i="17"/>
  <c r="D196" i="17"/>
  <c r="F195" i="17"/>
  <c r="D195" i="17"/>
  <c r="F194" i="17"/>
  <c r="D194" i="17"/>
  <c r="F193" i="17"/>
  <c r="D193" i="17"/>
  <c r="F192" i="17"/>
  <c r="D192" i="17"/>
  <c r="F191" i="17"/>
  <c r="D191" i="17"/>
  <c r="F190" i="17"/>
  <c r="D190" i="17"/>
  <c r="F188" i="17"/>
  <c r="D188" i="17"/>
  <c r="F187" i="17"/>
  <c r="D187" i="17"/>
  <c r="F186" i="17"/>
  <c r="D186" i="17"/>
  <c r="F185" i="17"/>
  <c r="D185" i="17"/>
  <c r="F184" i="17"/>
  <c r="D184" i="17"/>
  <c r="F183" i="17"/>
  <c r="D183" i="17"/>
  <c r="F182" i="17"/>
  <c r="D182" i="17"/>
  <c r="F181" i="17"/>
  <c r="D181" i="17"/>
  <c r="F180" i="17"/>
  <c r="D180" i="17"/>
  <c r="F179" i="17"/>
  <c r="D179" i="17"/>
  <c r="F177" i="17"/>
  <c r="D177" i="17"/>
  <c r="F176" i="17"/>
  <c r="D176" i="17"/>
  <c r="F175" i="17"/>
  <c r="D175" i="17"/>
  <c r="F174" i="17"/>
  <c r="D174" i="17"/>
  <c r="F173" i="17"/>
  <c r="D173" i="17"/>
  <c r="F172" i="17"/>
  <c r="D172" i="17"/>
  <c r="F171" i="17"/>
  <c r="D171" i="17"/>
  <c r="F170" i="17"/>
  <c r="D170" i="17"/>
  <c r="F169" i="17"/>
  <c r="D169" i="17"/>
  <c r="F168" i="17"/>
  <c r="D168" i="17"/>
  <c r="F166" i="17"/>
  <c r="D166" i="17"/>
  <c r="F165" i="17"/>
  <c r="D165" i="17"/>
  <c r="F164" i="17"/>
  <c r="D164" i="17"/>
  <c r="F163" i="17"/>
  <c r="D163" i="17"/>
  <c r="F162" i="17"/>
  <c r="D162" i="17"/>
  <c r="F161" i="17"/>
  <c r="D161" i="17"/>
  <c r="F160" i="17"/>
  <c r="D160" i="17"/>
  <c r="F159" i="17"/>
  <c r="D159" i="17"/>
  <c r="F158" i="17"/>
  <c r="D158" i="17"/>
  <c r="F157" i="17"/>
  <c r="D157" i="17"/>
  <c r="F155" i="17"/>
  <c r="D155" i="17"/>
  <c r="F154" i="17"/>
  <c r="D154" i="17"/>
  <c r="F153" i="17"/>
  <c r="D153" i="17"/>
  <c r="F152" i="17"/>
  <c r="D152" i="17"/>
  <c r="F151" i="17"/>
  <c r="D151" i="17"/>
  <c r="F150" i="17"/>
  <c r="D150" i="17"/>
  <c r="F149" i="17"/>
  <c r="D149" i="17"/>
  <c r="F148" i="17"/>
  <c r="D148" i="17"/>
  <c r="F147" i="17"/>
  <c r="D147" i="17"/>
  <c r="F146" i="17"/>
  <c r="D146" i="17"/>
  <c r="F144" i="17"/>
  <c r="D144" i="17"/>
  <c r="F143" i="17"/>
  <c r="D143" i="17"/>
  <c r="F142" i="17"/>
  <c r="D142" i="17"/>
  <c r="F141" i="17"/>
  <c r="D141" i="17"/>
  <c r="F140" i="17"/>
  <c r="D140" i="17"/>
  <c r="F139" i="17"/>
  <c r="D139" i="17"/>
  <c r="F138" i="17"/>
  <c r="D138" i="17"/>
  <c r="F137" i="17"/>
  <c r="D137" i="17"/>
  <c r="F136" i="17"/>
  <c r="D136" i="17"/>
  <c r="F135" i="17"/>
  <c r="D135" i="17"/>
  <c r="F133" i="17"/>
  <c r="D133" i="17"/>
  <c r="F132" i="17"/>
  <c r="D132" i="17"/>
  <c r="F131" i="17"/>
  <c r="D131" i="17"/>
  <c r="F130" i="17"/>
  <c r="D130" i="17"/>
  <c r="F129" i="17"/>
  <c r="D129" i="17"/>
  <c r="F128" i="17"/>
  <c r="D128" i="17"/>
  <c r="F127" i="17"/>
  <c r="D127" i="17"/>
  <c r="F126" i="17"/>
  <c r="D126" i="17"/>
  <c r="F125" i="17"/>
  <c r="D125" i="17"/>
  <c r="F124" i="17"/>
  <c r="D124" i="17"/>
  <c r="F122" i="17"/>
  <c r="D122" i="17"/>
  <c r="F121" i="17"/>
  <c r="D121" i="17"/>
  <c r="F120" i="17"/>
  <c r="D120" i="17"/>
  <c r="F119" i="17"/>
  <c r="D119" i="17"/>
  <c r="F118" i="17"/>
  <c r="D118" i="17"/>
  <c r="F117" i="17"/>
  <c r="D117" i="17"/>
  <c r="F116" i="17"/>
  <c r="D116" i="17"/>
  <c r="F115" i="17"/>
  <c r="D115" i="17"/>
  <c r="F114" i="17"/>
  <c r="D114" i="17"/>
  <c r="F113" i="17"/>
  <c r="D113" i="17"/>
  <c r="F111" i="17"/>
  <c r="D111" i="17"/>
  <c r="F110" i="17"/>
  <c r="D110" i="17"/>
  <c r="F109" i="17"/>
  <c r="D109" i="17"/>
  <c r="F108" i="17"/>
  <c r="D108" i="17"/>
  <c r="F107" i="17"/>
  <c r="D107" i="17"/>
  <c r="F106" i="17"/>
  <c r="D106" i="17"/>
  <c r="F105" i="17"/>
  <c r="D105" i="17"/>
  <c r="F104" i="17"/>
  <c r="D104" i="17"/>
  <c r="F103" i="17"/>
  <c r="D103" i="17"/>
  <c r="F102" i="17"/>
  <c r="D102" i="17"/>
  <c r="F100" i="17"/>
  <c r="D100" i="17"/>
  <c r="F99" i="17"/>
  <c r="D99" i="17"/>
  <c r="F98" i="17"/>
  <c r="D98" i="17"/>
  <c r="F97" i="17"/>
  <c r="D97" i="17"/>
  <c r="F96" i="17"/>
  <c r="D96" i="17"/>
  <c r="F95" i="17"/>
  <c r="D95" i="17"/>
  <c r="F94" i="17"/>
  <c r="D94" i="17"/>
  <c r="F93" i="17"/>
  <c r="D93" i="17"/>
  <c r="F92" i="17"/>
  <c r="D92" i="17"/>
  <c r="F91" i="17"/>
  <c r="D91" i="17"/>
  <c r="F89" i="17"/>
  <c r="D89" i="17"/>
  <c r="F88" i="17"/>
  <c r="D88" i="17"/>
  <c r="F87" i="17"/>
  <c r="D87" i="17"/>
  <c r="F86" i="17"/>
  <c r="D86" i="17"/>
  <c r="F85" i="17"/>
  <c r="D85" i="17"/>
  <c r="F84" i="17"/>
  <c r="D84" i="17"/>
  <c r="F83" i="17"/>
  <c r="D83" i="17"/>
  <c r="F82" i="17"/>
  <c r="D82" i="17"/>
  <c r="F81" i="17"/>
  <c r="D81" i="17"/>
  <c r="F80" i="17"/>
  <c r="D80" i="17"/>
  <c r="F78" i="17"/>
  <c r="D78" i="17"/>
  <c r="F77" i="17"/>
  <c r="D77" i="17"/>
  <c r="F76" i="17"/>
  <c r="D76" i="17"/>
  <c r="F75" i="17"/>
  <c r="D75" i="17"/>
  <c r="F74" i="17"/>
  <c r="D74" i="17"/>
  <c r="F73" i="17"/>
  <c r="D73" i="17"/>
  <c r="F72" i="17"/>
  <c r="D72" i="17"/>
  <c r="F71" i="17"/>
  <c r="D71" i="17"/>
  <c r="F70" i="17"/>
  <c r="D70" i="17"/>
  <c r="F69" i="17"/>
  <c r="D69" i="17"/>
  <c r="F67" i="17"/>
  <c r="D67" i="17"/>
  <c r="F66" i="17"/>
  <c r="D66" i="17"/>
  <c r="F65" i="17"/>
  <c r="D65" i="17"/>
  <c r="F64" i="17"/>
  <c r="D64" i="17"/>
  <c r="F63" i="17"/>
  <c r="D63" i="17"/>
  <c r="F62" i="17"/>
  <c r="D62" i="17"/>
  <c r="F61" i="17"/>
  <c r="D61" i="17"/>
  <c r="F60" i="17"/>
  <c r="D60" i="17"/>
  <c r="F59" i="17"/>
  <c r="D59" i="17"/>
  <c r="F58" i="17"/>
  <c r="D58" i="17"/>
  <c r="F56" i="17"/>
  <c r="D56" i="17"/>
  <c r="F55" i="17"/>
  <c r="D55" i="17"/>
  <c r="F54" i="17"/>
  <c r="D54" i="17"/>
  <c r="F53" i="17"/>
  <c r="D53" i="17"/>
  <c r="F52" i="17"/>
  <c r="D52" i="17"/>
  <c r="F51" i="17"/>
  <c r="D51" i="17"/>
  <c r="F50" i="17"/>
  <c r="D50" i="17"/>
  <c r="F49" i="17"/>
  <c r="D49" i="17"/>
  <c r="F48" i="17"/>
  <c r="D48" i="17"/>
  <c r="F47" i="17"/>
  <c r="D47" i="17"/>
  <c r="F45" i="17"/>
  <c r="D45" i="17"/>
  <c r="F44" i="17"/>
  <c r="D44" i="17"/>
  <c r="F43" i="17"/>
  <c r="D43" i="17"/>
  <c r="F42" i="17"/>
  <c r="D42" i="17"/>
  <c r="F41" i="17"/>
  <c r="D41" i="17"/>
  <c r="F40" i="17"/>
  <c r="D40" i="17"/>
  <c r="F39" i="17"/>
  <c r="D39" i="17"/>
  <c r="F38" i="17"/>
  <c r="D38" i="17"/>
  <c r="F37" i="17"/>
  <c r="D37" i="17"/>
  <c r="F36" i="17"/>
  <c r="D36" i="17"/>
  <c r="F34" i="17"/>
  <c r="D34" i="17"/>
  <c r="F33" i="17"/>
  <c r="D33" i="17"/>
  <c r="F32" i="17"/>
  <c r="D32" i="17"/>
  <c r="F31" i="17"/>
  <c r="D31" i="17"/>
  <c r="F30" i="17"/>
  <c r="D30" i="17"/>
  <c r="F29" i="17"/>
  <c r="D29" i="17"/>
  <c r="F28" i="17"/>
  <c r="D28" i="17"/>
  <c r="F27" i="17"/>
  <c r="D27" i="17"/>
  <c r="F26" i="17"/>
  <c r="D26" i="17"/>
  <c r="F25" i="17"/>
  <c r="D25" i="17"/>
  <c r="F23" i="17"/>
  <c r="D23" i="17"/>
  <c r="F22" i="17"/>
  <c r="D22" i="17"/>
  <c r="F21" i="17"/>
  <c r="D21" i="17"/>
  <c r="F20" i="17"/>
  <c r="D20" i="17"/>
  <c r="F19" i="17"/>
  <c r="D19" i="17"/>
  <c r="F18" i="17"/>
  <c r="D18" i="17"/>
  <c r="F17" i="17"/>
  <c r="D17" i="17"/>
  <c r="F16" i="17"/>
  <c r="D16" i="17"/>
  <c r="F15" i="17"/>
  <c r="D15" i="17"/>
  <c r="F14" i="17"/>
  <c r="D14" i="17"/>
  <c r="F12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F4" i="17"/>
  <c r="D4" i="17"/>
  <c r="F3" i="17"/>
  <c r="D3" i="17"/>
  <c r="F181" i="16"/>
  <c r="D181" i="16"/>
  <c r="F180" i="16"/>
  <c r="D180" i="16"/>
  <c r="F179" i="16"/>
  <c r="D179" i="16"/>
  <c r="F178" i="16"/>
  <c r="D178" i="16"/>
  <c r="F177" i="16"/>
  <c r="D177" i="16"/>
  <c r="F176" i="16"/>
  <c r="D176" i="16"/>
  <c r="F175" i="16"/>
  <c r="D175" i="16"/>
  <c r="F174" i="16"/>
  <c r="D174" i="16"/>
  <c r="F173" i="16"/>
  <c r="D173" i="16"/>
  <c r="F171" i="16"/>
  <c r="D171" i="16"/>
  <c r="F170" i="16"/>
  <c r="D170" i="16"/>
  <c r="F169" i="16"/>
  <c r="D169" i="16"/>
  <c r="F168" i="16"/>
  <c r="D168" i="16"/>
  <c r="F167" i="16"/>
  <c r="D167" i="16"/>
  <c r="F166" i="16"/>
  <c r="D166" i="16"/>
  <c r="F165" i="16"/>
  <c r="D165" i="16"/>
  <c r="F164" i="16"/>
  <c r="D164" i="16"/>
  <c r="F163" i="16"/>
  <c r="D163" i="16"/>
  <c r="F161" i="16"/>
  <c r="D161" i="16"/>
  <c r="F160" i="16"/>
  <c r="D160" i="16"/>
  <c r="F159" i="16"/>
  <c r="D159" i="16"/>
  <c r="F158" i="16"/>
  <c r="D158" i="16"/>
  <c r="F157" i="16"/>
  <c r="D157" i="16"/>
  <c r="F156" i="16"/>
  <c r="D156" i="16"/>
  <c r="F155" i="16"/>
  <c r="D155" i="16"/>
  <c r="F154" i="16"/>
  <c r="D154" i="16"/>
  <c r="F153" i="16"/>
  <c r="D153" i="16"/>
  <c r="F151" i="16"/>
  <c r="D151" i="16"/>
  <c r="F150" i="16"/>
  <c r="D150" i="16"/>
  <c r="F149" i="16"/>
  <c r="D149" i="16"/>
  <c r="F148" i="16"/>
  <c r="D148" i="16"/>
  <c r="F147" i="16"/>
  <c r="D147" i="16"/>
  <c r="F146" i="16"/>
  <c r="D146" i="16"/>
  <c r="F145" i="16"/>
  <c r="D145" i="16"/>
  <c r="F144" i="16"/>
  <c r="D144" i="16"/>
  <c r="F143" i="16"/>
  <c r="D143" i="16"/>
  <c r="F141" i="16"/>
  <c r="D141" i="16"/>
  <c r="F140" i="16"/>
  <c r="D140" i="16"/>
  <c r="F139" i="16"/>
  <c r="D139" i="16"/>
  <c r="F138" i="16"/>
  <c r="D138" i="16"/>
  <c r="F137" i="16"/>
  <c r="D137" i="16"/>
  <c r="F136" i="16"/>
  <c r="D136" i="16"/>
  <c r="F135" i="16"/>
  <c r="D135" i="16"/>
  <c r="F134" i="16"/>
  <c r="D134" i="16"/>
  <c r="F133" i="16"/>
  <c r="D133" i="16"/>
  <c r="F131" i="16"/>
  <c r="D131" i="16"/>
  <c r="F130" i="16"/>
  <c r="D130" i="16"/>
  <c r="F129" i="16"/>
  <c r="D129" i="16"/>
  <c r="F128" i="16"/>
  <c r="D128" i="16"/>
  <c r="F127" i="16"/>
  <c r="D127" i="16"/>
  <c r="F126" i="16"/>
  <c r="D126" i="16"/>
  <c r="F125" i="16"/>
  <c r="D125" i="16"/>
  <c r="F124" i="16"/>
  <c r="D124" i="16"/>
  <c r="F123" i="16"/>
  <c r="D123" i="16"/>
  <c r="F121" i="16"/>
  <c r="D121" i="16"/>
  <c r="F120" i="16"/>
  <c r="D120" i="16"/>
  <c r="F119" i="16"/>
  <c r="D119" i="16"/>
  <c r="F118" i="16"/>
  <c r="D118" i="16"/>
  <c r="F117" i="16"/>
  <c r="D117" i="16"/>
  <c r="F116" i="16"/>
  <c r="D116" i="16"/>
  <c r="F115" i="16"/>
  <c r="D115" i="16"/>
  <c r="F114" i="16"/>
  <c r="D114" i="16"/>
  <c r="F113" i="16"/>
  <c r="D113" i="16"/>
  <c r="F111" i="16"/>
  <c r="D111" i="16"/>
  <c r="F110" i="16"/>
  <c r="D110" i="16"/>
  <c r="F109" i="16"/>
  <c r="D109" i="16"/>
  <c r="F108" i="16"/>
  <c r="D108" i="16"/>
  <c r="F107" i="16"/>
  <c r="D107" i="16"/>
  <c r="F106" i="16"/>
  <c r="D106" i="16"/>
  <c r="F105" i="16"/>
  <c r="D105" i="16"/>
  <c r="F104" i="16"/>
  <c r="D104" i="16"/>
  <c r="F103" i="16"/>
  <c r="D103" i="16"/>
  <c r="F101" i="16"/>
  <c r="D101" i="16"/>
  <c r="F100" i="16"/>
  <c r="D100" i="16"/>
  <c r="F99" i="16"/>
  <c r="D99" i="16"/>
  <c r="F98" i="16"/>
  <c r="D98" i="16"/>
  <c r="F97" i="16"/>
  <c r="D97" i="16"/>
  <c r="F96" i="16"/>
  <c r="D96" i="16"/>
  <c r="F95" i="16"/>
  <c r="D95" i="16"/>
  <c r="F94" i="16"/>
  <c r="D94" i="16"/>
  <c r="F93" i="16"/>
  <c r="D93" i="16"/>
  <c r="F91" i="16"/>
  <c r="D91" i="16"/>
  <c r="F90" i="16"/>
  <c r="D90" i="16"/>
  <c r="F89" i="16"/>
  <c r="D89" i="16"/>
  <c r="F88" i="16"/>
  <c r="D88" i="16"/>
  <c r="F87" i="16"/>
  <c r="D87" i="16"/>
  <c r="F86" i="16"/>
  <c r="D86" i="16"/>
  <c r="F85" i="16"/>
  <c r="D85" i="16"/>
  <c r="F84" i="16"/>
  <c r="D84" i="16"/>
  <c r="F83" i="16"/>
  <c r="D83" i="16"/>
  <c r="F81" i="16"/>
  <c r="D81" i="16"/>
  <c r="F80" i="16"/>
  <c r="D80" i="16"/>
  <c r="F79" i="16"/>
  <c r="D79" i="16"/>
  <c r="F78" i="16"/>
  <c r="D78" i="16"/>
  <c r="F77" i="16"/>
  <c r="D77" i="16"/>
  <c r="F76" i="16"/>
  <c r="D76" i="16"/>
  <c r="F75" i="16"/>
  <c r="D75" i="16"/>
  <c r="F74" i="16"/>
  <c r="D74" i="16"/>
  <c r="F73" i="16"/>
  <c r="D73" i="16"/>
  <c r="F71" i="16"/>
  <c r="D71" i="16"/>
  <c r="F70" i="16"/>
  <c r="D70" i="16"/>
  <c r="F69" i="16"/>
  <c r="D69" i="16"/>
  <c r="F68" i="16"/>
  <c r="D68" i="16"/>
  <c r="F67" i="16"/>
  <c r="D67" i="16"/>
  <c r="F66" i="16"/>
  <c r="D66" i="16"/>
  <c r="F65" i="16"/>
  <c r="D65" i="16"/>
  <c r="F64" i="16"/>
  <c r="D64" i="16"/>
  <c r="F63" i="16"/>
  <c r="D63" i="16"/>
  <c r="F61" i="16"/>
  <c r="D61" i="16"/>
  <c r="F60" i="16"/>
  <c r="D60" i="16"/>
  <c r="F59" i="16"/>
  <c r="D59" i="16"/>
  <c r="F58" i="16"/>
  <c r="D58" i="16"/>
  <c r="F57" i="16"/>
  <c r="D57" i="16"/>
  <c r="F56" i="16"/>
  <c r="D56" i="16"/>
  <c r="F55" i="16"/>
  <c r="D55" i="16"/>
  <c r="F54" i="16"/>
  <c r="D54" i="16"/>
  <c r="F53" i="16"/>
  <c r="D53" i="16"/>
  <c r="F51" i="16"/>
  <c r="D51" i="16"/>
  <c r="F50" i="16"/>
  <c r="D50" i="16"/>
  <c r="F49" i="16"/>
  <c r="D49" i="16"/>
  <c r="F48" i="16"/>
  <c r="D48" i="16"/>
  <c r="F47" i="16"/>
  <c r="D47" i="16"/>
  <c r="F46" i="16"/>
  <c r="D46" i="16"/>
  <c r="F45" i="16"/>
  <c r="D45" i="16"/>
  <c r="F44" i="16"/>
  <c r="D44" i="16"/>
  <c r="F43" i="16"/>
  <c r="D43" i="16"/>
  <c r="F41" i="16"/>
  <c r="D41" i="16"/>
  <c r="F40" i="16"/>
  <c r="D40" i="16"/>
  <c r="F39" i="16"/>
  <c r="D39" i="16"/>
  <c r="F38" i="16"/>
  <c r="D38" i="16"/>
  <c r="F37" i="16"/>
  <c r="D37" i="16"/>
  <c r="F36" i="16"/>
  <c r="D36" i="16"/>
  <c r="F35" i="16"/>
  <c r="D35" i="16"/>
  <c r="F34" i="16"/>
  <c r="D34" i="16"/>
  <c r="F33" i="16"/>
  <c r="D33" i="16"/>
  <c r="F31" i="16"/>
  <c r="D31" i="16"/>
  <c r="F30" i="16"/>
  <c r="D30" i="16"/>
  <c r="F29" i="16"/>
  <c r="D29" i="16"/>
  <c r="F28" i="16"/>
  <c r="D28" i="16"/>
  <c r="F27" i="16"/>
  <c r="D27" i="16"/>
  <c r="F26" i="16"/>
  <c r="D26" i="16"/>
  <c r="F25" i="16"/>
  <c r="D25" i="16"/>
  <c r="F24" i="16"/>
  <c r="D24" i="16"/>
  <c r="F23" i="16"/>
  <c r="D23" i="16"/>
  <c r="F21" i="16"/>
  <c r="D21" i="16"/>
  <c r="F20" i="16"/>
  <c r="D20" i="16"/>
  <c r="F19" i="16"/>
  <c r="D19" i="16"/>
  <c r="F18" i="16"/>
  <c r="D18" i="16"/>
  <c r="F17" i="16"/>
  <c r="D17" i="16"/>
  <c r="F16" i="16"/>
  <c r="D16" i="16"/>
  <c r="F15" i="16"/>
  <c r="D15" i="16"/>
  <c r="F14" i="16"/>
  <c r="D14" i="16"/>
  <c r="F13" i="16"/>
  <c r="D13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F4" i="16"/>
  <c r="D4" i="16"/>
  <c r="F3" i="16"/>
  <c r="D3" i="16"/>
  <c r="D181" i="15"/>
  <c r="F180" i="15"/>
  <c r="D180" i="15"/>
  <c r="F179" i="15"/>
  <c r="D179" i="15"/>
  <c r="F178" i="15"/>
  <c r="D178" i="15"/>
  <c r="F177" i="15"/>
  <c r="D177" i="15"/>
  <c r="F176" i="15"/>
  <c r="D176" i="15"/>
  <c r="F175" i="15"/>
  <c r="D175" i="15"/>
  <c r="F174" i="15"/>
  <c r="D174" i="15"/>
  <c r="F173" i="15"/>
  <c r="D173" i="15"/>
  <c r="D171" i="15"/>
  <c r="F170" i="15"/>
  <c r="D170" i="15"/>
  <c r="F169" i="15"/>
  <c r="D169" i="15"/>
  <c r="F168" i="15"/>
  <c r="D168" i="15"/>
  <c r="F167" i="15"/>
  <c r="D167" i="15"/>
  <c r="F166" i="15"/>
  <c r="D166" i="15"/>
  <c r="F165" i="15"/>
  <c r="D165" i="15"/>
  <c r="F164" i="15"/>
  <c r="D164" i="15"/>
  <c r="F163" i="15"/>
  <c r="D163" i="15"/>
  <c r="D161" i="15"/>
  <c r="F160" i="15"/>
  <c r="D160" i="15"/>
  <c r="F159" i="15"/>
  <c r="D159" i="15"/>
  <c r="F158" i="15"/>
  <c r="D158" i="15"/>
  <c r="F157" i="15"/>
  <c r="D157" i="15"/>
  <c r="F156" i="15"/>
  <c r="D156" i="15"/>
  <c r="F155" i="15"/>
  <c r="D155" i="15"/>
  <c r="F154" i="15"/>
  <c r="D154" i="15"/>
  <c r="F153" i="15"/>
  <c r="D153" i="15"/>
  <c r="D151" i="15"/>
  <c r="F150" i="15"/>
  <c r="D150" i="15"/>
  <c r="F149" i="15"/>
  <c r="D149" i="15"/>
  <c r="F148" i="15"/>
  <c r="D148" i="15"/>
  <c r="F147" i="15"/>
  <c r="D147" i="15"/>
  <c r="F146" i="15"/>
  <c r="D146" i="15"/>
  <c r="F145" i="15"/>
  <c r="D145" i="15"/>
  <c r="F144" i="15"/>
  <c r="D144" i="15"/>
  <c r="F143" i="15"/>
  <c r="D143" i="15"/>
  <c r="D141" i="15"/>
  <c r="F140" i="15"/>
  <c r="D140" i="15"/>
  <c r="F139" i="15"/>
  <c r="D139" i="15"/>
  <c r="F138" i="15"/>
  <c r="D138" i="15"/>
  <c r="F137" i="15"/>
  <c r="D137" i="15"/>
  <c r="F136" i="15"/>
  <c r="D136" i="15"/>
  <c r="F135" i="15"/>
  <c r="D135" i="15"/>
  <c r="F134" i="15"/>
  <c r="D134" i="15"/>
  <c r="F133" i="15"/>
  <c r="D133" i="15"/>
  <c r="D131" i="15"/>
  <c r="F130" i="15"/>
  <c r="D130" i="15"/>
  <c r="F129" i="15"/>
  <c r="D129" i="15"/>
  <c r="F128" i="15"/>
  <c r="D128" i="15"/>
  <c r="F127" i="15"/>
  <c r="D127" i="15"/>
  <c r="F126" i="15"/>
  <c r="D126" i="15"/>
  <c r="F125" i="15"/>
  <c r="D125" i="15"/>
  <c r="F124" i="15"/>
  <c r="D124" i="15"/>
  <c r="F123" i="15"/>
  <c r="D123" i="15"/>
  <c r="D121" i="15"/>
  <c r="F120" i="15"/>
  <c r="D120" i="15"/>
  <c r="F119" i="15"/>
  <c r="D119" i="15"/>
  <c r="F118" i="15"/>
  <c r="D118" i="15"/>
  <c r="F117" i="15"/>
  <c r="D117" i="15"/>
  <c r="F116" i="15"/>
  <c r="D116" i="15"/>
  <c r="F115" i="15"/>
  <c r="D115" i="15"/>
  <c r="F114" i="15"/>
  <c r="D114" i="15"/>
  <c r="F113" i="15"/>
  <c r="D113" i="15"/>
  <c r="D111" i="15"/>
  <c r="F110" i="15"/>
  <c r="D110" i="15"/>
  <c r="F109" i="15"/>
  <c r="D109" i="15"/>
  <c r="F108" i="15"/>
  <c r="D108" i="15"/>
  <c r="F107" i="15"/>
  <c r="D107" i="15"/>
  <c r="F106" i="15"/>
  <c r="D106" i="15"/>
  <c r="F105" i="15"/>
  <c r="D105" i="15"/>
  <c r="F104" i="15"/>
  <c r="D104" i="15"/>
  <c r="F103" i="15"/>
  <c r="D103" i="15"/>
  <c r="D101" i="15"/>
  <c r="F100" i="15"/>
  <c r="D100" i="15"/>
  <c r="F99" i="15"/>
  <c r="D99" i="15"/>
  <c r="F98" i="15"/>
  <c r="D98" i="15"/>
  <c r="F97" i="15"/>
  <c r="D97" i="15"/>
  <c r="F96" i="15"/>
  <c r="D96" i="15"/>
  <c r="F95" i="15"/>
  <c r="D95" i="15"/>
  <c r="F94" i="15"/>
  <c r="D94" i="15"/>
  <c r="F93" i="15"/>
  <c r="D93" i="15"/>
  <c r="D91" i="15"/>
  <c r="F90" i="15"/>
  <c r="D90" i="15"/>
  <c r="F89" i="15"/>
  <c r="D89" i="15"/>
  <c r="F88" i="15"/>
  <c r="D88" i="15"/>
  <c r="F87" i="15"/>
  <c r="D87" i="15"/>
  <c r="F86" i="15"/>
  <c r="D86" i="15"/>
  <c r="F85" i="15"/>
  <c r="D85" i="15"/>
  <c r="F84" i="15"/>
  <c r="D84" i="15"/>
  <c r="F83" i="15"/>
  <c r="D83" i="15"/>
  <c r="D81" i="15"/>
  <c r="F80" i="15"/>
  <c r="D80" i="15"/>
  <c r="F79" i="15"/>
  <c r="D79" i="15"/>
  <c r="F78" i="15"/>
  <c r="D78" i="15"/>
  <c r="F77" i="15"/>
  <c r="D77" i="15"/>
  <c r="F76" i="15"/>
  <c r="D76" i="15"/>
  <c r="F75" i="15"/>
  <c r="D75" i="15"/>
  <c r="F74" i="15"/>
  <c r="D74" i="15"/>
  <c r="F73" i="15"/>
  <c r="D73" i="15"/>
  <c r="D71" i="15"/>
  <c r="F70" i="15"/>
  <c r="D70" i="15"/>
  <c r="F69" i="15"/>
  <c r="D69" i="15"/>
  <c r="F68" i="15"/>
  <c r="D68" i="15"/>
  <c r="F67" i="15"/>
  <c r="D67" i="15"/>
  <c r="F66" i="15"/>
  <c r="D66" i="15"/>
  <c r="F65" i="15"/>
  <c r="D65" i="15"/>
  <c r="F64" i="15"/>
  <c r="D64" i="15"/>
  <c r="F63" i="15"/>
  <c r="D63" i="15"/>
  <c r="D61" i="15"/>
  <c r="F60" i="15"/>
  <c r="D60" i="15"/>
  <c r="F59" i="15"/>
  <c r="D59" i="15"/>
  <c r="F58" i="15"/>
  <c r="D58" i="15"/>
  <c r="F57" i="15"/>
  <c r="D57" i="15"/>
  <c r="F56" i="15"/>
  <c r="D56" i="15"/>
  <c r="F55" i="15"/>
  <c r="D55" i="15"/>
  <c r="F54" i="15"/>
  <c r="D54" i="15"/>
  <c r="F53" i="15"/>
  <c r="D53" i="15"/>
  <c r="D51" i="15"/>
  <c r="F50" i="15"/>
  <c r="D50" i="15"/>
  <c r="F49" i="15"/>
  <c r="D49" i="15"/>
  <c r="F48" i="15"/>
  <c r="D48" i="15"/>
  <c r="F47" i="15"/>
  <c r="D47" i="15"/>
  <c r="F46" i="15"/>
  <c r="D46" i="15"/>
  <c r="F45" i="15"/>
  <c r="D45" i="15"/>
  <c r="F44" i="15"/>
  <c r="D44" i="15"/>
  <c r="F43" i="15"/>
  <c r="D43" i="15"/>
  <c r="D41" i="15"/>
  <c r="F40" i="15"/>
  <c r="D40" i="15"/>
  <c r="F39" i="15"/>
  <c r="D39" i="15"/>
  <c r="F38" i="15"/>
  <c r="D38" i="15"/>
  <c r="F37" i="15"/>
  <c r="D37" i="15"/>
  <c r="F36" i="15"/>
  <c r="D36" i="15"/>
  <c r="F35" i="15"/>
  <c r="D35" i="15"/>
  <c r="F34" i="15"/>
  <c r="D34" i="15"/>
  <c r="F33" i="15"/>
  <c r="D33" i="15"/>
  <c r="D31" i="15"/>
  <c r="F30" i="15"/>
  <c r="D30" i="15"/>
  <c r="F29" i="15"/>
  <c r="D29" i="15"/>
  <c r="F28" i="15"/>
  <c r="D28" i="15"/>
  <c r="F27" i="15"/>
  <c r="D27" i="15"/>
  <c r="F26" i="15"/>
  <c r="D26" i="15"/>
  <c r="F25" i="15"/>
  <c r="D25" i="15"/>
  <c r="F24" i="15"/>
  <c r="D24" i="15"/>
  <c r="F23" i="15"/>
  <c r="D23" i="15"/>
  <c r="D21" i="15"/>
  <c r="F20" i="15"/>
  <c r="D20" i="15"/>
  <c r="F19" i="15"/>
  <c r="D19" i="15"/>
  <c r="F18" i="15"/>
  <c r="D18" i="15"/>
  <c r="F17" i="15"/>
  <c r="D17" i="15"/>
  <c r="F16" i="15"/>
  <c r="D16" i="15"/>
  <c r="F15" i="15"/>
  <c r="D15" i="15"/>
  <c r="F14" i="15"/>
  <c r="D14" i="15"/>
  <c r="F13" i="15"/>
  <c r="D13" i="15"/>
  <c r="D11" i="15"/>
  <c r="F10" i="15"/>
  <c r="D10" i="15"/>
  <c r="F9" i="15"/>
  <c r="D9" i="15"/>
  <c r="F8" i="15"/>
  <c r="D8" i="15"/>
  <c r="F7" i="15"/>
  <c r="D7" i="15"/>
  <c r="F6" i="15"/>
  <c r="D6" i="15"/>
  <c r="F5" i="15"/>
  <c r="D5" i="15"/>
  <c r="F4" i="15"/>
  <c r="D4" i="15"/>
  <c r="F3" i="15"/>
  <c r="D3" i="15"/>
  <c r="F163" i="14"/>
  <c r="D163" i="14"/>
  <c r="F162" i="14"/>
  <c r="D162" i="14"/>
  <c r="F161" i="14"/>
  <c r="D161" i="14"/>
  <c r="F160" i="14"/>
  <c r="D160" i="14"/>
  <c r="F159" i="14"/>
  <c r="D159" i="14"/>
  <c r="F158" i="14"/>
  <c r="D158" i="14"/>
  <c r="F157" i="14"/>
  <c r="D157" i="14"/>
  <c r="F156" i="14"/>
  <c r="D156" i="14"/>
  <c r="F154" i="14"/>
  <c r="D154" i="14"/>
  <c r="F153" i="14"/>
  <c r="D153" i="14"/>
  <c r="F152" i="14"/>
  <c r="D152" i="14"/>
  <c r="F151" i="14"/>
  <c r="D151" i="14"/>
  <c r="F150" i="14"/>
  <c r="D150" i="14"/>
  <c r="F149" i="14"/>
  <c r="D149" i="14"/>
  <c r="F148" i="14"/>
  <c r="D148" i="14"/>
  <c r="F147" i="14"/>
  <c r="D147" i="14"/>
  <c r="F145" i="14"/>
  <c r="D145" i="14"/>
  <c r="F144" i="14"/>
  <c r="D144" i="14"/>
  <c r="F143" i="14"/>
  <c r="D143" i="14"/>
  <c r="F142" i="14"/>
  <c r="D142" i="14"/>
  <c r="F141" i="14"/>
  <c r="D141" i="14"/>
  <c r="F140" i="14"/>
  <c r="D140" i="14"/>
  <c r="F139" i="14"/>
  <c r="D139" i="14"/>
  <c r="F138" i="14"/>
  <c r="D138" i="14"/>
  <c r="F136" i="14"/>
  <c r="D136" i="14"/>
  <c r="F135" i="14"/>
  <c r="D135" i="14"/>
  <c r="F134" i="14"/>
  <c r="D134" i="14"/>
  <c r="F133" i="14"/>
  <c r="D133" i="14"/>
  <c r="F132" i="14"/>
  <c r="D132" i="14"/>
  <c r="F131" i="14"/>
  <c r="D131" i="14"/>
  <c r="F130" i="14"/>
  <c r="D130" i="14"/>
  <c r="F129" i="14"/>
  <c r="D129" i="14"/>
  <c r="F127" i="14"/>
  <c r="D127" i="14"/>
  <c r="F126" i="14"/>
  <c r="D126" i="14"/>
  <c r="F125" i="14"/>
  <c r="D125" i="14"/>
  <c r="F124" i="14"/>
  <c r="D124" i="14"/>
  <c r="F123" i="14"/>
  <c r="D123" i="14"/>
  <c r="F122" i="14"/>
  <c r="D122" i="14"/>
  <c r="F121" i="14"/>
  <c r="D121" i="14"/>
  <c r="F120" i="14"/>
  <c r="D120" i="14"/>
  <c r="F118" i="14"/>
  <c r="D118" i="14"/>
  <c r="F117" i="14"/>
  <c r="D117" i="14"/>
  <c r="F116" i="14"/>
  <c r="D116" i="14"/>
  <c r="F115" i="14"/>
  <c r="D115" i="14"/>
  <c r="F114" i="14"/>
  <c r="D114" i="14"/>
  <c r="F113" i="14"/>
  <c r="D113" i="14"/>
  <c r="F112" i="14"/>
  <c r="D112" i="14"/>
  <c r="F111" i="14"/>
  <c r="D111" i="14"/>
  <c r="F109" i="14"/>
  <c r="D109" i="14"/>
  <c r="F108" i="14"/>
  <c r="D108" i="14"/>
  <c r="F107" i="14"/>
  <c r="D107" i="14"/>
  <c r="F106" i="14"/>
  <c r="D106" i="14"/>
  <c r="F105" i="14"/>
  <c r="D105" i="14"/>
  <c r="F104" i="14"/>
  <c r="D104" i="14"/>
  <c r="F103" i="14"/>
  <c r="D103" i="14"/>
  <c r="F102" i="14"/>
  <c r="D102" i="14"/>
  <c r="F100" i="14"/>
  <c r="D100" i="14"/>
  <c r="F99" i="14"/>
  <c r="D99" i="14"/>
  <c r="F98" i="14"/>
  <c r="D98" i="14"/>
  <c r="F97" i="14"/>
  <c r="D97" i="14"/>
  <c r="F96" i="14"/>
  <c r="D96" i="14"/>
  <c r="F95" i="14"/>
  <c r="D95" i="14"/>
  <c r="F94" i="14"/>
  <c r="D94" i="14"/>
  <c r="F93" i="14"/>
  <c r="D93" i="14"/>
  <c r="F91" i="14"/>
  <c r="D91" i="14"/>
  <c r="F90" i="14"/>
  <c r="D90" i="14"/>
  <c r="F89" i="14"/>
  <c r="D89" i="14"/>
  <c r="F88" i="14"/>
  <c r="D88" i="14"/>
  <c r="F87" i="14"/>
  <c r="D87" i="14"/>
  <c r="F86" i="14"/>
  <c r="D86" i="14"/>
  <c r="F85" i="14"/>
  <c r="D85" i="14"/>
  <c r="F84" i="14"/>
  <c r="D84" i="14"/>
  <c r="F82" i="14"/>
  <c r="D82" i="14"/>
  <c r="F81" i="14"/>
  <c r="D81" i="14"/>
  <c r="F80" i="14"/>
  <c r="D80" i="14"/>
  <c r="F79" i="14"/>
  <c r="D79" i="14"/>
  <c r="F78" i="14"/>
  <c r="D78" i="14"/>
  <c r="F77" i="14"/>
  <c r="D77" i="14"/>
  <c r="F76" i="14"/>
  <c r="D76" i="14"/>
  <c r="F75" i="14"/>
  <c r="D75" i="14"/>
  <c r="F73" i="14"/>
  <c r="D73" i="14"/>
  <c r="F72" i="14"/>
  <c r="D72" i="14"/>
  <c r="F71" i="14"/>
  <c r="D71" i="14"/>
  <c r="F70" i="14"/>
  <c r="D70" i="14"/>
  <c r="F69" i="14"/>
  <c r="D69" i="14"/>
  <c r="F68" i="14"/>
  <c r="D68" i="14"/>
  <c r="F67" i="14"/>
  <c r="D67" i="14"/>
  <c r="F66" i="14"/>
  <c r="D66" i="14"/>
  <c r="F64" i="14"/>
  <c r="D64" i="14"/>
  <c r="F63" i="14"/>
  <c r="D63" i="14"/>
  <c r="F62" i="14"/>
  <c r="D62" i="14"/>
  <c r="F61" i="14"/>
  <c r="D61" i="14"/>
  <c r="F60" i="14"/>
  <c r="D60" i="14"/>
  <c r="F59" i="14"/>
  <c r="D59" i="14"/>
  <c r="F58" i="14"/>
  <c r="D58" i="14"/>
  <c r="F57" i="14"/>
  <c r="D57" i="14"/>
  <c r="F55" i="14"/>
  <c r="D55" i="14"/>
  <c r="F54" i="14"/>
  <c r="D54" i="14"/>
  <c r="F53" i="14"/>
  <c r="D53" i="14"/>
  <c r="F52" i="14"/>
  <c r="D52" i="14"/>
  <c r="F51" i="14"/>
  <c r="D51" i="14"/>
  <c r="F50" i="14"/>
  <c r="D50" i="14"/>
  <c r="F49" i="14"/>
  <c r="D49" i="14"/>
  <c r="F48" i="14"/>
  <c r="D48" i="14"/>
  <c r="F46" i="14"/>
  <c r="D46" i="14"/>
  <c r="F45" i="14"/>
  <c r="D45" i="14"/>
  <c r="F44" i="14"/>
  <c r="D44" i="14"/>
  <c r="F43" i="14"/>
  <c r="D43" i="14"/>
  <c r="F42" i="14"/>
  <c r="D42" i="14"/>
  <c r="F41" i="14"/>
  <c r="D41" i="14"/>
  <c r="F40" i="14"/>
  <c r="D40" i="14"/>
  <c r="F39" i="14"/>
  <c r="D39" i="14"/>
  <c r="F37" i="14"/>
  <c r="D37" i="14"/>
  <c r="F36" i="14"/>
  <c r="D36" i="14"/>
  <c r="F35" i="14"/>
  <c r="D35" i="14"/>
  <c r="F34" i="14"/>
  <c r="D34" i="14"/>
  <c r="F33" i="14"/>
  <c r="D33" i="14"/>
  <c r="F32" i="14"/>
  <c r="D32" i="14"/>
  <c r="F31" i="14"/>
  <c r="D31" i="14"/>
  <c r="F30" i="14"/>
  <c r="D30" i="14"/>
  <c r="F28" i="14"/>
  <c r="D28" i="14"/>
  <c r="F27" i="14"/>
  <c r="D27" i="14"/>
  <c r="F26" i="14"/>
  <c r="D26" i="14"/>
  <c r="F25" i="14"/>
  <c r="D25" i="14"/>
  <c r="F24" i="14"/>
  <c r="D24" i="14"/>
  <c r="F23" i="14"/>
  <c r="D23" i="14"/>
  <c r="F22" i="14"/>
  <c r="D22" i="14"/>
  <c r="F21" i="14"/>
  <c r="D21" i="14"/>
  <c r="F19" i="14"/>
  <c r="D19" i="14"/>
  <c r="F18" i="14"/>
  <c r="D18" i="14"/>
  <c r="F17" i="14"/>
  <c r="D17" i="14"/>
  <c r="F16" i="14"/>
  <c r="D16" i="14"/>
  <c r="F15" i="14"/>
  <c r="D15" i="14"/>
  <c r="F14" i="14"/>
  <c r="D14" i="14"/>
  <c r="F13" i="14"/>
  <c r="D13" i="14"/>
  <c r="F12" i="14"/>
  <c r="D12" i="14"/>
  <c r="F10" i="14"/>
  <c r="D10" i="14"/>
  <c r="F9" i="14"/>
  <c r="D9" i="14"/>
  <c r="F8" i="14"/>
  <c r="D8" i="14"/>
  <c r="F7" i="14"/>
  <c r="D7" i="14"/>
  <c r="F6" i="14"/>
  <c r="D6" i="14"/>
  <c r="F5" i="14"/>
  <c r="D5" i="14"/>
  <c r="F4" i="14"/>
  <c r="D4" i="14"/>
  <c r="F3" i="14"/>
  <c r="D3" i="14"/>
  <c r="D163" i="13"/>
  <c r="F162" i="13"/>
  <c r="D162" i="13"/>
  <c r="F161" i="13"/>
  <c r="D161" i="13"/>
  <c r="F160" i="13"/>
  <c r="D160" i="13"/>
  <c r="F159" i="13"/>
  <c r="D159" i="13"/>
  <c r="F158" i="13"/>
  <c r="D158" i="13"/>
  <c r="F157" i="13"/>
  <c r="D157" i="13"/>
  <c r="F156" i="13"/>
  <c r="D156" i="13"/>
  <c r="D154" i="13"/>
  <c r="F153" i="13"/>
  <c r="D153" i="13"/>
  <c r="F152" i="13"/>
  <c r="D152" i="13"/>
  <c r="F151" i="13"/>
  <c r="D151" i="13"/>
  <c r="F150" i="13"/>
  <c r="D150" i="13"/>
  <c r="F149" i="13"/>
  <c r="D149" i="13"/>
  <c r="F148" i="13"/>
  <c r="D148" i="13"/>
  <c r="F147" i="13"/>
  <c r="D147" i="13"/>
  <c r="D145" i="13"/>
  <c r="F144" i="13"/>
  <c r="D144" i="13"/>
  <c r="F143" i="13"/>
  <c r="D143" i="13"/>
  <c r="F142" i="13"/>
  <c r="D142" i="13"/>
  <c r="F141" i="13"/>
  <c r="D141" i="13"/>
  <c r="F140" i="13"/>
  <c r="D140" i="13"/>
  <c r="F139" i="13"/>
  <c r="D139" i="13"/>
  <c r="F138" i="13"/>
  <c r="D138" i="13"/>
  <c r="D136" i="13"/>
  <c r="F135" i="13"/>
  <c r="D135" i="13"/>
  <c r="F134" i="13"/>
  <c r="D134" i="13"/>
  <c r="F133" i="13"/>
  <c r="D133" i="13"/>
  <c r="F132" i="13"/>
  <c r="D132" i="13"/>
  <c r="F131" i="13"/>
  <c r="D131" i="13"/>
  <c r="F130" i="13"/>
  <c r="D130" i="13"/>
  <c r="F129" i="13"/>
  <c r="D129" i="13"/>
  <c r="D127" i="13"/>
  <c r="F126" i="13"/>
  <c r="D126" i="13"/>
  <c r="F125" i="13"/>
  <c r="D125" i="13"/>
  <c r="F124" i="13"/>
  <c r="D124" i="13"/>
  <c r="F123" i="13"/>
  <c r="D123" i="13"/>
  <c r="F122" i="13"/>
  <c r="D122" i="13"/>
  <c r="F121" i="13"/>
  <c r="D121" i="13"/>
  <c r="F120" i="13"/>
  <c r="D120" i="13"/>
  <c r="D118" i="13"/>
  <c r="F117" i="13"/>
  <c r="D117" i="13"/>
  <c r="F116" i="13"/>
  <c r="D116" i="13"/>
  <c r="F115" i="13"/>
  <c r="D115" i="13"/>
  <c r="F114" i="13"/>
  <c r="D114" i="13"/>
  <c r="F113" i="13"/>
  <c r="D113" i="13"/>
  <c r="F112" i="13"/>
  <c r="D112" i="13"/>
  <c r="F111" i="13"/>
  <c r="D111" i="13"/>
  <c r="D109" i="13"/>
  <c r="F108" i="13"/>
  <c r="D108" i="13"/>
  <c r="F107" i="13"/>
  <c r="D107" i="13"/>
  <c r="F106" i="13"/>
  <c r="D106" i="13"/>
  <c r="F105" i="13"/>
  <c r="D105" i="13"/>
  <c r="F104" i="13"/>
  <c r="D104" i="13"/>
  <c r="F103" i="13"/>
  <c r="D103" i="13"/>
  <c r="F102" i="13"/>
  <c r="D102" i="13"/>
  <c r="D100" i="13"/>
  <c r="F99" i="13"/>
  <c r="D99" i="13"/>
  <c r="F98" i="13"/>
  <c r="D98" i="13"/>
  <c r="F97" i="13"/>
  <c r="D97" i="13"/>
  <c r="F96" i="13"/>
  <c r="D96" i="13"/>
  <c r="F95" i="13"/>
  <c r="D95" i="13"/>
  <c r="F94" i="13"/>
  <c r="D94" i="13"/>
  <c r="F93" i="13"/>
  <c r="D93" i="13"/>
  <c r="D91" i="13"/>
  <c r="F90" i="13"/>
  <c r="D90" i="13"/>
  <c r="F89" i="13"/>
  <c r="D89" i="13"/>
  <c r="F88" i="13"/>
  <c r="D88" i="13"/>
  <c r="F87" i="13"/>
  <c r="D87" i="13"/>
  <c r="F86" i="13"/>
  <c r="D86" i="13"/>
  <c r="F85" i="13"/>
  <c r="D85" i="13"/>
  <c r="F84" i="13"/>
  <c r="D84" i="13"/>
  <c r="D82" i="13"/>
  <c r="F81" i="13"/>
  <c r="D81" i="13"/>
  <c r="F80" i="13"/>
  <c r="D80" i="13"/>
  <c r="F79" i="13"/>
  <c r="D79" i="13"/>
  <c r="F78" i="13"/>
  <c r="D78" i="13"/>
  <c r="F77" i="13"/>
  <c r="D77" i="13"/>
  <c r="F76" i="13"/>
  <c r="D76" i="13"/>
  <c r="F75" i="13"/>
  <c r="D75" i="13"/>
  <c r="D73" i="13"/>
  <c r="F72" i="13"/>
  <c r="D72" i="13"/>
  <c r="F71" i="13"/>
  <c r="D71" i="13"/>
  <c r="F70" i="13"/>
  <c r="D70" i="13"/>
  <c r="F69" i="13"/>
  <c r="D69" i="13"/>
  <c r="F68" i="13"/>
  <c r="D68" i="13"/>
  <c r="F67" i="13"/>
  <c r="D67" i="13"/>
  <c r="F66" i="13"/>
  <c r="D66" i="13"/>
  <c r="D64" i="13"/>
  <c r="F63" i="13"/>
  <c r="D63" i="13"/>
  <c r="F62" i="13"/>
  <c r="D62" i="13"/>
  <c r="F61" i="13"/>
  <c r="D61" i="13"/>
  <c r="F60" i="13"/>
  <c r="D60" i="13"/>
  <c r="F59" i="13"/>
  <c r="D59" i="13"/>
  <c r="F58" i="13"/>
  <c r="D58" i="13"/>
  <c r="F57" i="13"/>
  <c r="D57" i="13"/>
  <c r="D55" i="13"/>
  <c r="F54" i="13"/>
  <c r="D54" i="13"/>
  <c r="F53" i="13"/>
  <c r="D53" i="13"/>
  <c r="F52" i="13"/>
  <c r="D52" i="13"/>
  <c r="F51" i="13"/>
  <c r="D51" i="13"/>
  <c r="F50" i="13"/>
  <c r="D50" i="13"/>
  <c r="F49" i="13"/>
  <c r="D49" i="13"/>
  <c r="F48" i="13"/>
  <c r="D48" i="13"/>
  <c r="D46" i="13"/>
  <c r="F45" i="13"/>
  <c r="D45" i="13"/>
  <c r="F44" i="13"/>
  <c r="D44" i="13"/>
  <c r="F43" i="13"/>
  <c r="D43" i="13"/>
  <c r="F42" i="13"/>
  <c r="D42" i="13"/>
  <c r="F41" i="13"/>
  <c r="D41" i="13"/>
  <c r="F40" i="13"/>
  <c r="D40" i="13"/>
  <c r="F39" i="13"/>
  <c r="D39" i="13"/>
  <c r="D37" i="13"/>
  <c r="F36" i="13"/>
  <c r="D36" i="13"/>
  <c r="F35" i="13"/>
  <c r="D35" i="13"/>
  <c r="F34" i="13"/>
  <c r="D34" i="13"/>
  <c r="F33" i="13"/>
  <c r="D33" i="13"/>
  <c r="F32" i="13"/>
  <c r="D32" i="13"/>
  <c r="F31" i="13"/>
  <c r="D31" i="13"/>
  <c r="F30" i="13"/>
  <c r="D30" i="13"/>
  <c r="D28" i="13"/>
  <c r="F27" i="13"/>
  <c r="D27" i="13"/>
  <c r="F26" i="13"/>
  <c r="D26" i="13"/>
  <c r="F25" i="13"/>
  <c r="D25" i="13"/>
  <c r="F24" i="13"/>
  <c r="D24" i="13"/>
  <c r="F23" i="13"/>
  <c r="D23" i="13"/>
  <c r="F22" i="13"/>
  <c r="D22" i="13"/>
  <c r="F21" i="13"/>
  <c r="D21" i="13"/>
  <c r="D19" i="13"/>
  <c r="F18" i="13"/>
  <c r="D18" i="13"/>
  <c r="F17" i="13"/>
  <c r="D17" i="13"/>
  <c r="F16" i="13"/>
  <c r="D16" i="13"/>
  <c r="F15" i="13"/>
  <c r="D15" i="13"/>
  <c r="F14" i="13"/>
  <c r="D14" i="13"/>
  <c r="F13" i="13"/>
  <c r="D13" i="13"/>
  <c r="F12" i="13"/>
  <c r="D12" i="13"/>
  <c r="D10" i="13"/>
  <c r="F9" i="13"/>
  <c r="D9" i="13"/>
  <c r="F8" i="13"/>
  <c r="D8" i="13"/>
  <c r="F7" i="13"/>
  <c r="D7" i="13"/>
  <c r="F6" i="13"/>
  <c r="D6" i="13"/>
  <c r="F5" i="13"/>
  <c r="D5" i="13"/>
  <c r="F4" i="13"/>
  <c r="D4" i="13"/>
  <c r="F3" i="13"/>
  <c r="D3" i="13"/>
  <c r="F145" i="12"/>
  <c r="D145" i="12"/>
  <c r="F144" i="12"/>
  <c r="D144" i="12"/>
  <c r="F143" i="12"/>
  <c r="D143" i="12"/>
  <c r="F142" i="12"/>
  <c r="D142" i="12"/>
  <c r="F141" i="12"/>
  <c r="D141" i="12"/>
  <c r="F140" i="12"/>
  <c r="D140" i="12"/>
  <c r="F139" i="12"/>
  <c r="D139" i="12"/>
  <c r="F137" i="12"/>
  <c r="D137" i="12"/>
  <c r="F136" i="12"/>
  <c r="D136" i="12"/>
  <c r="F135" i="12"/>
  <c r="D135" i="12"/>
  <c r="F134" i="12"/>
  <c r="D134" i="12"/>
  <c r="F133" i="12"/>
  <c r="D133" i="12"/>
  <c r="F132" i="12"/>
  <c r="D132" i="12"/>
  <c r="F131" i="12"/>
  <c r="D131" i="12"/>
  <c r="F129" i="12"/>
  <c r="D129" i="12"/>
  <c r="F128" i="12"/>
  <c r="D128" i="12"/>
  <c r="F127" i="12"/>
  <c r="D127" i="12"/>
  <c r="F126" i="12"/>
  <c r="D126" i="12"/>
  <c r="F125" i="12"/>
  <c r="D125" i="12"/>
  <c r="F124" i="12"/>
  <c r="D124" i="12"/>
  <c r="F123" i="12"/>
  <c r="D123" i="12"/>
  <c r="F121" i="12"/>
  <c r="D121" i="12"/>
  <c r="F120" i="12"/>
  <c r="D120" i="12"/>
  <c r="F119" i="12"/>
  <c r="D119" i="12"/>
  <c r="F118" i="12"/>
  <c r="D118" i="12"/>
  <c r="F117" i="12"/>
  <c r="D117" i="12"/>
  <c r="F116" i="12"/>
  <c r="D116" i="12"/>
  <c r="F115" i="12"/>
  <c r="D115" i="12"/>
  <c r="F113" i="12"/>
  <c r="D113" i="12"/>
  <c r="F112" i="12"/>
  <c r="D112" i="12"/>
  <c r="F111" i="12"/>
  <c r="D111" i="12"/>
  <c r="F110" i="12"/>
  <c r="D110" i="12"/>
  <c r="F109" i="12"/>
  <c r="D109" i="12"/>
  <c r="F108" i="12"/>
  <c r="D108" i="12"/>
  <c r="F107" i="12"/>
  <c r="D107" i="12"/>
  <c r="F105" i="12"/>
  <c r="D105" i="12"/>
  <c r="F104" i="12"/>
  <c r="D104" i="12"/>
  <c r="F103" i="12"/>
  <c r="D103" i="12"/>
  <c r="F102" i="12"/>
  <c r="D102" i="12"/>
  <c r="F101" i="12"/>
  <c r="D101" i="12"/>
  <c r="F100" i="12"/>
  <c r="D100" i="12"/>
  <c r="F99" i="12"/>
  <c r="D99" i="12"/>
  <c r="F97" i="12"/>
  <c r="D97" i="12"/>
  <c r="F96" i="12"/>
  <c r="D96" i="12"/>
  <c r="F95" i="12"/>
  <c r="D95" i="12"/>
  <c r="F94" i="12"/>
  <c r="D94" i="12"/>
  <c r="F93" i="12"/>
  <c r="D93" i="12"/>
  <c r="F92" i="12"/>
  <c r="D92" i="12"/>
  <c r="F91" i="12"/>
  <c r="D91" i="12"/>
  <c r="F89" i="12"/>
  <c r="D89" i="12"/>
  <c r="F88" i="12"/>
  <c r="D88" i="12"/>
  <c r="F87" i="12"/>
  <c r="D87" i="12"/>
  <c r="F86" i="12"/>
  <c r="D86" i="12"/>
  <c r="F85" i="12"/>
  <c r="D85" i="12"/>
  <c r="F84" i="12"/>
  <c r="D84" i="12"/>
  <c r="F83" i="12"/>
  <c r="D83" i="12"/>
  <c r="F81" i="12"/>
  <c r="D81" i="12"/>
  <c r="F80" i="12"/>
  <c r="D80" i="12"/>
  <c r="F79" i="12"/>
  <c r="D79" i="12"/>
  <c r="F78" i="12"/>
  <c r="D78" i="12"/>
  <c r="F77" i="12"/>
  <c r="D77" i="12"/>
  <c r="F76" i="12"/>
  <c r="D76" i="12"/>
  <c r="F75" i="12"/>
  <c r="D75" i="12"/>
  <c r="F73" i="12"/>
  <c r="D73" i="12"/>
  <c r="F72" i="12"/>
  <c r="D72" i="12"/>
  <c r="F71" i="12"/>
  <c r="D71" i="12"/>
  <c r="F70" i="12"/>
  <c r="D70" i="12"/>
  <c r="F69" i="12"/>
  <c r="D69" i="12"/>
  <c r="F68" i="12"/>
  <c r="D68" i="12"/>
  <c r="F67" i="12"/>
  <c r="D67" i="12"/>
  <c r="F65" i="12"/>
  <c r="D65" i="12"/>
  <c r="F64" i="12"/>
  <c r="D64" i="12"/>
  <c r="F63" i="12"/>
  <c r="D63" i="12"/>
  <c r="F62" i="12"/>
  <c r="D62" i="12"/>
  <c r="F61" i="12"/>
  <c r="D61" i="12"/>
  <c r="F60" i="12"/>
  <c r="D60" i="12"/>
  <c r="F59" i="12"/>
  <c r="D59" i="12"/>
  <c r="F57" i="12"/>
  <c r="D57" i="12"/>
  <c r="F56" i="12"/>
  <c r="D56" i="12"/>
  <c r="F55" i="12"/>
  <c r="D55" i="12"/>
  <c r="F54" i="12"/>
  <c r="D54" i="12"/>
  <c r="F53" i="12"/>
  <c r="D53" i="12"/>
  <c r="F52" i="12"/>
  <c r="D52" i="12"/>
  <c r="F51" i="12"/>
  <c r="D51" i="12"/>
  <c r="F49" i="12"/>
  <c r="D49" i="12"/>
  <c r="F48" i="12"/>
  <c r="D48" i="12"/>
  <c r="F47" i="12"/>
  <c r="D47" i="12"/>
  <c r="F46" i="12"/>
  <c r="D46" i="12"/>
  <c r="F45" i="12"/>
  <c r="D45" i="12"/>
  <c r="F44" i="12"/>
  <c r="D44" i="12"/>
  <c r="F43" i="12"/>
  <c r="D43" i="12"/>
  <c r="F41" i="12"/>
  <c r="D41" i="12"/>
  <c r="F40" i="12"/>
  <c r="D40" i="12"/>
  <c r="F39" i="12"/>
  <c r="D39" i="12"/>
  <c r="F38" i="12"/>
  <c r="D38" i="12"/>
  <c r="F37" i="12"/>
  <c r="D37" i="12"/>
  <c r="F36" i="12"/>
  <c r="D36" i="12"/>
  <c r="F35" i="12"/>
  <c r="D35" i="12"/>
  <c r="F33" i="12"/>
  <c r="D33" i="12"/>
  <c r="F32" i="12"/>
  <c r="D32" i="12"/>
  <c r="F31" i="12"/>
  <c r="D31" i="12"/>
  <c r="F30" i="12"/>
  <c r="D30" i="12"/>
  <c r="F29" i="12"/>
  <c r="D29" i="12"/>
  <c r="F28" i="12"/>
  <c r="D28" i="12"/>
  <c r="F27" i="12"/>
  <c r="D27" i="12"/>
  <c r="F25" i="12"/>
  <c r="D25" i="12"/>
  <c r="F24" i="12"/>
  <c r="D24" i="12"/>
  <c r="F23" i="12"/>
  <c r="D23" i="12"/>
  <c r="F22" i="12"/>
  <c r="D22" i="12"/>
  <c r="F21" i="12"/>
  <c r="D21" i="12"/>
  <c r="F20" i="12"/>
  <c r="D20" i="12"/>
  <c r="F19" i="12"/>
  <c r="D19" i="12"/>
  <c r="F17" i="12"/>
  <c r="D17" i="12"/>
  <c r="F16" i="12"/>
  <c r="D16" i="12"/>
  <c r="F15" i="12"/>
  <c r="D15" i="12"/>
  <c r="F14" i="12"/>
  <c r="D14" i="12"/>
  <c r="F13" i="12"/>
  <c r="D13" i="12"/>
  <c r="F12" i="12"/>
  <c r="D12" i="12"/>
  <c r="F11" i="12"/>
  <c r="D11" i="12"/>
  <c r="F9" i="12"/>
  <c r="D9" i="12"/>
  <c r="F8" i="12"/>
  <c r="D8" i="12"/>
  <c r="F7" i="12"/>
  <c r="D7" i="12"/>
  <c r="F6" i="12"/>
  <c r="D6" i="12"/>
  <c r="F5" i="12"/>
  <c r="D5" i="12"/>
  <c r="F4" i="12"/>
  <c r="D4" i="12"/>
  <c r="F3" i="12"/>
  <c r="D3" i="12"/>
  <c r="D145" i="11"/>
  <c r="F144" i="11"/>
  <c r="D144" i="11"/>
  <c r="F143" i="11"/>
  <c r="D143" i="11"/>
  <c r="F142" i="11"/>
  <c r="D142" i="11"/>
  <c r="F141" i="11"/>
  <c r="D141" i="11"/>
  <c r="F140" i="11"/>
  <c r="D140" i="11"/>
  <c r="F139" i="11"/>
  <c r="D139" i="11"/>
  <c r="D137" i="11"/>
  <c r="F136" i="11"/>
  <c r="D136" i="11"/>
  <c r="F135" i="11"/>
  <c r="D135" i="11"/>
  <c r="F134" i="11"/>
  <c r="D134" i="11"/>
  <c r="F133" i="11"/>
  <c r="D133" i="11"/>
  <c r="F132" i="11"/>
  <c r="D132" i="11"/>
  <c r="F131" i="11"/>
  <c r="D131" i="11"/>
  <c r="D129" i="11"/>
  <c r="F128" i="11"/>
  <c r="D128" i="11"/>
  <c r="F127" i="11"/>
  <c r="D127" i="11"/>
  <c r="F126" i="11"/>
  <c r="D126" i="11"/>
  <c r="F125" i="11"/>
  <c r="D125" i="11"/>
  <c r="F124" i="11"/>
  <c r="D124" i="11"/>
  <c r="F123" i="11"/>
  <c r="D123" i="11"/>
  <c r="D121" i="11"/>
  <c r="F120" i="11"/>
  <c r="D120" i="11"/>
  <c r="F119" i="11"/>
  <c r="D119" i="11"/>
  <c r="F118" i="11"/>
  <c r="D118" i="11"/>
  <c r="F117" i="11"/>
  <c r="D117" i="11"/>
  <c r="F116" i="11"/>
  <c r="D116" i="11"/>
  <c r="F115" i="11"/>
  <c r="D115" i="11"/>
  <c r="D113" i="11"/>
  <c r="F112" i="11"/>
  <c r="D112" i="11"/>
  <c r="F111" i="11"/>
  <c r="D111" i="11"/>
  <c r="F110" i="11"/>
  <c r="D110" i="11"/>
  <c r="F109" i="11"/>
  <c r="D109" i="11"/>
  <c r="F108" i="11"/>
  <c r="D108" i="11"/>
  <c r="F107" i="11"/>
  <c r="D107" i="11"/>
  <c r="D105" i="11"/>
  <c r="F104" i="11"/>
  <c r="D104" i="11"/>
  <c r="F103" i="11"/>
  <c r="D103" i="11"/>
  <c r="F102" i="11"/>
  <c r="D102" i="11"/>
  <c r="F101" i="11"/>
  <c r="D101" i="11"/>
  <c r="F100" i="11"/>
  <c r="D100" i="11"/>
  <c r="F99" i="11"/>
  <c r="D99" i="11"/>
  <c r="D97" i="11"/>
  <c r="F96" i="11"/>
  <c r="D96" i="11"/>
  <c r="F95" i="11"/>
  <c r="D95" i="11"/>
  <c r="F94" i="11"/>
  <c r="D94" i="11"/>
  <c r="F93" i="11"/>
  <c r="D93" i="11"/>
  <c r="F92" i="11"/>
  <c r="D92" i="11"/>
  <c r="F91" i="11"/>
  <c r="D91" i="11"/>
  <c r="D89" i="11"/>
  <c r="F88" i="11"/>
  <c r="D88" i="11"/>
  <c r="F87" i="11"/>
  <c r="D87" i="11"/>
  <c r="F86" i="11"/>
  <c r="D86" i="11"/>
  <c r="F85" i="11"/>
  <c r="D85" i="11"/>
  <c r="F84" i="11"/>
  <c r="D84" i="11"/>
  <c r="F83" i="11"/>
  <c r="D83" i="11"/>
  <c r="D81" i="11"/>
  <c r="F80" i="11"/>
  <c r="D80" i="11"/>
  <c r="F79" i="11"/>
  <c r="D79" i="11"/>
  <c r="F78" i="11"/>
  <c r="D78" i="11"/>
  <c r="F77" i="11"/>
  <c r="D77" i="11"/>
  <c r="F76" i="11"/>
  <c r="D76" i="11"/>
  <c r="F75" i="11"/>
  <c r="D75" i="11"/>
  <c r="D73" i="11"/>
  <c r="F72" i="11"/>
  <c r="D72" i="11"/>
  <c r="F71" i="11"/>
  <c r="D71" i="11"/>
  <c r="F70" i="11"/>
  <c r="D70" i="11"/>
  <c r="F69" i="11"/>
  <c r="D69" i="11"/>
  <c r="F68" i="11"/>
  <c r="D68" i="11"/>
  <c r="F67" i="11"/>
  <c r="D67" i="11"/>
  <c r="D65" i="11"/>
  <c r="F64" i="11"/>
  <c r="D64" i="11"/>
  <c r="F63" i="11"/>
  <c r="D63" i="11"/>
  <c r="F62" i="11"/>
  <c r="D62" i="11"/>
  <c r="F61" i="11"/>
  <c r="D61" i="11"/>
  <c r="F60" i="11"/>
  <c r="D60" i="11"/>
  <c r="F59" i="11"/>
  <c r="D59" i="11"/>
  <c r="D57" i="11"/>
  <c r="F56" i="11"/>
  <c r="D56" i="11"/>
  <c r="F55" i="11"/>
  <c r="D55" i="11"/>
  <c r="F54" i="11"/>
  <c r="D54" i="11"/>
  <c r="F53" i="11"/>
  <c r="D53" i="11"/>
  <c r="F52" i="11"/>
  <c r="D52" i="11"/>
  <c r="F51" i="11"/>
  <c r="D51" i="11"/>
  <c r="D49" i="11"/>
  <c r="F48" i="11"/>
  <c r="D48" i="11"/>
  <c r="F47" i="11"/>
  <c r="D47" i="11"/>
  <c r="F46" i="11"/>
  <c r="D46" i="11"/>
  <c r="F45" i="11"/>
  <c r="D45" i="11"/>
  <c r="F44" i="11"/>
  <c r="D44" i="11"/>
  <c r="F43" i="11"/>
  <c r="D43" i="11"/>
  <c r="D41" i="11"/>
  <c r="F40" i="11"/>
  <c r="D40" i="11"/>
  <c r="F39" i="11"/>
  <c r="D39" i="11"/>
  <c r="F38" i="11"/>
  <c r="D38" i="11"/>
  <c r="F37" i="11"/>
  <c r="D37" i="11"/>
  <c r="F36" i="11"/>
  <c r="D36" i="11"/>
  <c r="F35" i="11"/>
  <c r="D35" i="11"/>
  <c r="D33" i="11"/>
  <c r="F32" i="11"/>
  <c r="D32" i="11"/>
  <c r="F31" i="11"/>
  <c r="D31" i="11"/>
  <c r="F30" i="11"/>
  <c r="D30" i="11"/>
  <c r="F29" i="11"/>
  <c r="D29" i="11"/>
  <c r="F28" i="11"/>
  <c r="D28" i="11"/>
  <c r="F27" i="11"/>
  <c r="D27" i="11"/>
  <c r="D25" i="11"/>
  <c r="F24" i="11"/>
  <c r="D24" i="11"/>
  <c r="F23" i="11"/>
  <c r="D23" i="11"/>
  <c r="F22" i="11"/>
  <c r="D22" i="11"/>
  <c r="F21" i="11"/>
  <c r="D21" i="11"/>
  <c r="F20" i="11"/>
  <c r="D20" i="11"/>
  <c r="F19" i="11"/>
  <c r="D19" i="11"/>
  <c r="D17" i="11"/>
  <c r="F16" i="11"/>
  <c r="D16" i="11"/>
  <c r="F15" i="11"/>
  <c r="D15" i="11"/>
  <c r="F14" i="11"/>
  <c r="D14" i="11"/>
  <c r="F13" i="11"/>
  <c r="D13" i="11"/>
  <c r="F12" i="11"/>
  <c r="D12" i="11"/>
  <c r="F11" i="11"/>
  <c r="D11" i="11"/>
  <c r="D9" i="11"/>
  <c r="F8" i="11"/>
  <c r="D8" i="11"/>
  <c r="F7" i="11"/>
  <c r="D7" i="11"/>
  <c r="F6" i="11"/>
  <c r="D6" i="11"/>
  <c r="F5" i="11"/>
  <c r="D5" i="11"/>
  <c r="F4" i="11"/>
  <c r="D4" i="11"/>
  <c r="F3" i="11"/>
  <c r="D3" i="11"/>
  <c r="F127" i="10"/>
  <c r="D127" i="10"/>
  <c r="F126" i="10"/>
  <c r="D126" i="10"/>
  <c r="F125" i="10"/>
  <c r="D125" i="10"/>
  <c r="F124" i="10"/>
  <c r="D124" i="10"/>
  <c r="F123" i="10"/>
  <c r="D123" i="10"/>
  <c r="F122" i="10"/>
  <c r="D122" i="10"/>
  <c r="F120" i="10"/>
  <c r="D120" i="10"/>
  <c r="F119" i="10"/>
  <c r="D119" i="10"/>
  <c r="F118" i="10"/>
  <c r="D118" i="10"/>
  <c r="F117" i="10"/>
  <c r="D117" i="10"/>
  <c r="F116" i="10"/>
  <c r="D116" i="10"/>
  <c r="F115" i="10"/>
  <c r="D115" i="10"/>
  <c r="F113" i="10"/>
  <c r="D113" i="10"/>
  <c r="F112" i="10"/>
  <c r="D112" i="10"/>
  <c r="F111" i="10"/>
  <c r="D111" i="10"/>
  <c r="F110" i="10"/>
  <c r="D110" i="10"/>
  <c r="F109" i="10"/>
  <c r="D109" i="10"/>
  <c r="F108" i="10"/>
  <c r="D108" i="10"/>
  <c r="F106" i="10"/>
  <c r="D106" i="10"/>
  <c r="F105" i="10"/>
  <c r="D105" i="10"/>
  <c r="F104" i="10"/>
  <c r="D104" i="10"/>
  <c r="F103" i="10"/>
  <c r="D103" i="10"/>
  <c r="F102" i="10"/>
  <c r="D102" i="10"/>
  <c r="F101" i="10"/>
  <c r="D101" i="10"/>
  <c r="F99" i="10"/>
  <c r="D99" i="10"/>
  <c r="F98" i="10"/>
  <c r="D98" i="10"/>
  <c r="F97" i="10"/>
  <c r="D97" i="10"/>
  <c r="F96" i="10"/>
  <c r="D96" i="10"/>
  <c r="F95" i="10"/>
  <c r="D95" i="10"/>
  <c r="F94" i="10"/>
  <c r="D94" i="10"/>
  <c r="F92" i="10"/>
  <c r="D92" i="10"/>
  <c r="F91" i="10"/>
  <c r="D91" i="10"/>
  <c r="F90" i="10"/>
  <c r="D90" i="10"/>
  <c r="F89" i="10"/>
  <c r="D89" i="10"/>
  <c r="F88" i="10"/>
  <c r="D88" i="10"/>
  <c r="F87" i="10"/>
  <c r="D87" i="10"/>
  <c r="F85" i="10"/>
  <c r="D85" i="10"/>
  <c r="F84" i="10"/>
  <c r="D84" i="10"/>
  <c r="F83" i="10"/>
  <c r="D83" i="10"/>
  <c r="F82" i="10"/>
  <c r="D82" i="10"/>
  <c r="F81" i="10"/>
  <c r="D81" i="10"/>
  <c r="F80" i="10"/>
  <c r="D80" i="10"/>
  <c r="F78" i="10"/>
  <c r="D78" i="10"/>
  <c r="F77" i="10"/>
  <c r="D77" i="10"/>
  <c r="F76" i="10"/>
  <c r="D76" i="10"/>
  <c r="F75" i="10"/>
  <c r="D75" i="10"/>
  <c r="F74" i="10"/>
  <c r="D74" i="10"/>
  <c r="F73" i="10"/>
  <c r="D73" i="10"/>
  <c r="F71" i="10"/>
  <c r="D71" i="10"/>
  <c r="F70" i="10"/>
  <c r="D70" i="10"/>
  <c r="F69" i="10"/>
  <c r="D69" i="10"/>
  <c r="F68" i="10"/>
  <c r="D68" i="10"/>
  <c r="F67" i="10"/>
  <c r="D67" i="10"/>
  <c r="F66" i="10"/>
  <c r="D66" i="10"/>
  <c r="F64" i="10"/>
  <c r="D64" i="10"/>
  <c r="F63" i="10"/>
  <c r="D63" i="10"/>
  <c r="F62" i="10"/>
  <c r="D62" i="10"/>
  <c r="F61" i="10"/>
  <c r="D61" i="10"/>
  <c r="F60" i="10"/>
  <c r="D60" i="10"/>
  <c r="F59" i="10"/>
  <c r="D59" i="10"/>
  <c r="F57" i="10"/>
  <c r="D57" i="10"/>
  <c r="F56" i="10"/>
  <c r="D56" i="10"/>
  <c r="F55" i="10"/>
  <c r="D55" i="10"/>
  <c r="F54" i="10"/>
  <c r="D54" i="10"/>
  <c r="F53" i="10"/>
  <c r="D53" i="10"/>
  <c r="F52" i="10"/>
  <c r="D52" i="10"/>
  <c r="F50" i="10"/>
  <c r="D50" i="10"/>
  <c r="F49" i="10"/>
  <c r="D49" i="10"/>
  <c r="F48" i="10"/>
  <c r="D48" i="10"/>
  <c r="F47" i="10"/>
  <c r="D47" i="10"/>
  <c r="F46" i="10"/>
  <c r="D46" i="10"/>
  <c r="F45" i="10"/>
  <c r="D45" i="10"/>
  <c r="F43" i="10"/>
  <c r="D43" i="10"/>
  <c r="F42" i="10"/>
  <c r="D42" i="10"/>
  <c r="F41" i="10"/>
  <c r="D41" i="10"/>
  <c r="F40" i="10"/>
  <c r="D40" i="10"/>
  <c r="F39" i="10"/>
  <c r="D39" i="10"/>
  <c r="F38" i="10"/>
  <c r="D38" i="10"/>
  <c r="F36" i="10"/>
  <c r="D36" i="10"/>
  <c r="F35" i="10"/>
  <c r="D35" i="10"/>
  <c r="F34" i="10"/>
  <c r="D34" i="10"/>
  <c r="F33" i="10"/>
  <c r="D33" i="10"/>
  <c r="F32" i="10"/>
  <c r="D32" i="10"/>
  <c r="F31" i="10"/>
  <c r="D31" i="10"/>
  <c r="F29" i="10"/>
  <c r="D29" i="10"/>
  <c r="F28" i="10"/>
  <c r="D28" i="10"/>
  <c r="F27" i="10"/>
  <c r="D27" i="10"/>
  <c r="F26" i="10"/>
  <c r="D26" i="10"/>
  <c r="F25" i="10"/>
  <c r="D25" i="10"/>
  <c r="F24" i="10"/>
  <c r="D24" i="10"/>
  <c r="F22" i="10"/>
  <c r="D22" i="10"/>
  <c r="F21" i="10"/>
  <c r="D21" i="10"/>
  <c r="F20" i="10"/>
  <c r="D20" i="10"/>
  <c r="F19" i="10"/>
  <c r="D19" i="10"/>
  <c r="F18" i="10"/>
  <c r="D18" i="10"/>
  <c r="F17" i="10"/>
  <c r="D17" i="10"/>
  <c r="F15" i="10"/>
  <c r="D15" i="10"/>
  <c r="F14" i="10"/>
  <c r="D14" i="10"/>
  <c r="F13" i="10"/>
  <c r="D13" i="10"/>
  <c r="F12" i="10"/>
  <c r="D12" i="10"/>
  <c r="F11" i="10"/>
  <c r="D11" i="10"/>
  <c r="F10" i="10"/>
  <c r="D10" i="10"/>
  <c r="F8" i="10"/>
  <c r="D8" i="10"/>
  <c r="F7" i="10"/>
  <c r="D7" i="10"/>
  <c r="F6" i="10"/>
  <c r="D6" i="10"/>
  <c r="F5" i="10"/>
  <c r="D5" i="10"/>
  <c r="F4" i="10"/>
  <c r="D4" i="10"/>
  <c r="F3" i="10"/>
  <c r="D3" i="10"/>
  <c r="D127" i="9"/>
  <c r="F126" i="9"/>
  <c r="D126" i="9"/>
  <c r="F125" i="9"/>
  <c r="D125" i="9"/>
  <c r="F124" i="9"/>
  <c r="D124" i="9"/>
  <c r="F123" i="9"/>
  <c r="D123" i="9"/>
  <c r="F122" i="9"/>
  <c r="D122" i="9"/>
  <c r="D120" i="9"/>
  <c r="F119" i="9"/>
  <c r="D119" i="9"/>
  <c r="F118" i="9"/>
  <c r="D118" i="9"/>
  <c r="F117" i="9"/>
  <c r="D117" i="9"/>
  <c r="F116" i="9"/>
  <c r="D116" i="9"/>
  <c r="F115" i="9"/>
  <c r="D115" i="9"/>
  <c r="D113" i="9"/>
  <c r="F112" i="9"/>
  <c r="D112" i="9"/>
  <c r="F111" i="9"/>
  <c r="D111" i="9"/>
  <c r="F110" i="9"/>
  <c r="D110" i="9"/>
  <c r="F109" i="9"/>
  <c r="D109" i="9"/>
  <c r="F108" i="9"/>
  <c r="D108" i="9"/>
  <c r="D106" i="9"/>
  <c r="F105" i="9"/>
  <c r="D105" i="9"/>
  <c r="F104" i="9"/>
  <c r="D104" i="9"/>
  <c r="F103" i="9"/>
  <c r="D103" i="9"/>
  <c r="F102" i="9"/>
  <c r="D102" i="9"/>
  <c r="F101" i="9"/>
  <c r="D101" i="9"/>
  <c r="D99" i="9"/>
  <c r="F98" i="9"/>
  <c r="D98" i="9"/>
  <c r="F97" i="9"/>
  <c r="D97" i="9"/>
  <c r="F96" i="9"/>
  <c r="D96" i="9"/>
  <c r="F95" i="9"/>
  <c r="D95" i="9"/>
  <c r="F94" i="9"/>
  <c r="D94" i="9"/>
  <c r="D92" i="9"/>
  <c r="F91" i="9"/>
  <c r="D91" i="9"/>
  <c r="F90" i="9"/>
  <c r="D90" i="9"/>
  <c r="F89" i="9"/>
  <c r="D89" i="9"/>
  <c r="F88" i="9"/>
  <c r="D88" i="9"/>
  <c r="F87" i="9"/>
  <c r="D87" i="9"/>
  <c r="D85" i="9"/>
  <c r="F84" i="9"/>
  <c r="D84" i="9"/>
  <c r="F83" i="9"/>
  <c r="D83" i="9"/>
  <c r="F82" i="9"/>
  <c r="D82" i="9"/>
  <c r="F81" i="9"/>
  <c r="D81" i="9"/>
  <c r="F80" i="9"/>
  <c r="D80" i="9"/>
  <c r="D78" i="9"/>
  <c r="F77" i="9"/>
  <c r="D77" i="9"/>
  <c r="F76" i="9"/>
  <c r="D76" i="9"/>
  <c r="F75" i="9"/>
  <c r="D75" i="9"/>
  <c r="F74" i="9"/>
  <c r="D74" i="9"/>
  <c r="F73" i="9"/>
  <c r="D73" i="9"/>
  <c r="D71" i="9"/>
  <c r="F70" i="9"/>
  <c r="D70" i="9"/>
  <c r="F69" i="9"/>
  <c r="D69" i="9"/>
  <c r="F68" i="9"/>
  <c r="D68" i="9"/>
  <c r="F67" i="9"/>
  <c r="D67" i="9"/>
  <c r="F66" i="9"/>
  <c r="D66" i="9"/>
  <c r="D64" i="9"/>
  <c r="F63" i="9"/>
  <c r="D63" i="9"/>
  <c r="F62" i="9"/>
  <c r="D62" i="9"/>
  <c r="F61" i="9"/>
  <c r="D61" i="9"/>
  <c r="F60" i="9"/>
  <c r="D60" i="9"/>
  <c r="F59" i="9"/>
  <c r="D59" i="9"/>
  <c r="D57" i="9"/>
  <c r="F56" i="9"/>
  <c r="D56" i="9"/>
  <c r="F55" i="9"/>
  <c r="D55" i="9"/>
  <c r="F54" i="9"/>
  <c r="D54" i="9"/>
  <c r="F53" i="9"/>
  <c r="D53" i="9"/>
  <c r="F52" i="9"/>
  <c r="D52" i="9"/>
  <c r="D50" i="9"/>
  <c r="F49" i="9"/>
  <c r="D49" i="9"/>
  <c r="F48" i="9"/>
  <c r="D48" i="9"/>
  <c r="F47" i="9"/>
  <c r="D47" i="9"/>
  <c r="F46" i="9"/>
  <c r="D46" i="9"/>
  <c r="F45" i="9"/>
  <c r="D45" i="9"/>
  <c r="D43" i="9"/>
  <c r="F42" i="9"/>
  <c r="D42" i="9"/>
  <c r="F41" i="9"/>
  <c r="D41" i="9"/>
  <c r="F40" i="9"/>
  <c r="D40" i="9"/>
  <c r="F39" i="9"/>
  <c r="D39" i="9"/>
  <c r="F38" i="9"/>
  <c r="D38" i="9"/>
  <c r="D36" i="9"/>
  <c r="F35" i="9"/>
  <c r="D35" i="9"/>
  <c r="F34" i="9"/>
  <c r="D34" i="9"/>
  <c r="F33" i="9"/>
  <c r="D33" i="9"/>
  <c r="F32" i="9"/>
  <c r="D32" i="9"/>
  <c r="F31" i="9"/>
  <c r="D31" i="9"/>
  <c r="D29" i="9"/>
  <c r="F28" i="9"/>
  <c r="D28" i="9"/>
  <c r="F27" i="9"/>
  <c r="D27" i="9"/>
  <c r="F26" i="9"/>
  <c r="D26" i="9"/>
  <c r="F25" i="9"/>
  <c r="D25" i="9"/>
  <c r="F24" i="9"/>
  <c r="D24" i="9"/>
  <c r="D22" i="9"/>
  <c r="F21" i="9"/>
  <c r="D21" i="9"/>
  <c r="F20" i="9"/>
  <c r="D20" i="9"/>
  <c r="F19" i="9"/>
  <c r="D19" i="9"/>
  <c r="F18" i="9"/>
  <c r="D18" i="9"/>
  <c r="F17" i="9"/>
  <c r="D17" i="9"/>
  <c r="D15" i="9"/>
  <c r="F14" i="9"/>
  <c r="D14" i="9"/>
  <c r="F13" i="9"/>
  <c r="D13" i="9"/>
  <c r="F12" i="9"/>
  <c r="D12" i="9"/>
  <c r="F11" i="9"/>
  <c r="D11" i="9"/>
  <c r="F10" i="9"/>
  <c r="D10" i="9"/>
  <c r="D8" i="9"/>
  <c r="F7" i="9"/>
  <c r="D7" i="9"/>
  <c r="F6" i="9"/>
  <c r="D6" i="9"/>
  <c r="F5" i="9"/>
  <c r="D5" i="9"/>
  <c r="F4" i="9"/>
  <c r="D4" i="9"/>
  <c r="F3" i="9"/>
  <c r="D3" i="9"/>
  <c r="F109" i="8"/>
  <c r="D109" i="8"/>
  <c r="F108" i="8"/>
  <c r="D108" i="8"/>
  <c r="F107" i="8"/>
  <c r="D107" i="8"/>
  <c r="F106" i="8"/>
  <c r="D106" i="8"/>
  <c r="F105" i="8"/>
  <c r="D105" i="8"/>
  <c r="F103" i="8"/>
  <c r="D103" i="8"/>
  <c r="F102" i="8"/>
  <c r="D102" i="8"/>
  <c r="F101" i="8"/>
  <c r="D101" i="8"/>
  <c r="F100" i="8"/>
  <c r="D100" i="8"/>
  <c r="F99" i="8"/>
  <c r="D99" i="8"/>
  <c r="F97" i="8"/>
  <c r="D97" i="8"/>
  <c r="F96" i="8"/>
  <c r="D96" i="8"/>
  <c r="F95" i="8"/>
  <c r="D95" i="8"/>
  <c r="F94" i="8"/>
  <c r="D94" i="8"/>
  <c r="F93" i="8"/>
  <c r="D93" i="8"/>
  <c r="F91" i="8"/>
  <c r="D91" i="8"/>
  <c r="F90" i="8"/>
  <c r="D90" i="8"/>
  <c r="F89" i="8"/>
  <c r="D89" i="8"/>
  <c r="F88" i="8"/>
  <c r="D88" i="8"/>
  <c r="F87" i="8"/>
  <c r="D87" i="8"/>
  <c r="F85" i="8"/>
  <c r="D85" i="8"/>
  <c r="F84" i="8"/>
  <c r="D84" i="8"/>
  <c r="F83" i="8"/>
  <c r="D83" i="8"/>
  <c r="F82" i="8"/>
  <c r="D82" i="8"/>
  <c r="F81" i="8"/>
  <c r="D81" i="8"/>
  <c r="F79" i="8"/>
  <c r="D79" i="8"/>
  <c r="F78" i="8"/>
  <c r="D78" i="8"/>
  <c r="F77" i="8"/>
  <c r="D77" i="8"/>
  <c r="F76" i="8"/>
  <c r="D76" i="8"/>
  <c r="F75" i="8"/>
  <c r="D75" i="8"/>
  <c r="F73" i="8"/>
  <c r="D73" i="8"/>
  <c r="F72" i="8"/>
  <c r="D72" i="8"/>
  <c r="F71" i="8"/>
  <c r="D71" i="8"/>
  <c r="F70" i="8"/>
  <c r="D70" i="8"/>
  <c r="F69" i="8"/>
  <c r="D69" i="8"/>
  <c r="F67" i="8"/>
  <c r="D67" i="8"/>
  <c r="F66" i="8"/>
  <c r="D66" i="8"/>
  <c r="F65" i="8"/>
  <c r="D65" i="8"/>
  <c r="F64" i="8"/>
  <c r="D64" i="8"/>
  <c r="F63" i="8"/>
  <c r="D63" i="8"/>
  <c r="F61" i="8"/>
  <c r="D61" i="8"/>
  <c r="F60" i="8"/>
  <c r="D60" i="8"/>
  <c r="F59" i="8"/>
  <c r="D59" i="8"/>
  <c r="F58" i="8"/>
  <c r="D58" i="8"/>
  <c r="F57" i="8"/>
  <c r="D57" i="8"/>
  <c r="F55" i="8"/>
  <c r="D55" i="8"/>
  <c r="F54" i="8"/>
  <c r="D54" i="8"/>
  <c r="F53" i="8"/>
  <c r="D53" i="8"/>
  <c r="F52" i="8"/>
  <c r="D52" i="8"/>
  <c r="F51" i="8"/>
  <c r="D51" i="8"/>
  <c r="F49" i="8"/>
  <c r="D49" i="8"/>
  <c r="F48" i="8"/>
  <c r="D48" i="8"/>
  <c r="F47" i="8"/>
  <c r="D47" i="8"/>
  <c r="F46" i="8"/>
  <c r="D46" i="8"/>
  <c r="F45" i="8"/>
  <c r="D45" i="8"/>
  <c r="F43" i="8"/>
  <c r="D43" i="8"/>
  <c r="F42" i="8"/>
  <c r="D42" i="8"/>
  <c r="F41" i="8"/>
  <c r="D41" i="8"/>
  <c r="F40" i="8"/>
  <c r="D40" i="8"/>
  <c r="F39" i="8"/>
  <c r="D39" i="8"/>
  <c r="F37" i="8"/>
  <c r="D37" i="8"/>
  <c r="F36" i="8"/>
  <c r="D36" i="8"/>
  <c r="F35" i="8"/>
  <c r="D35" i="8"/>
  <c r="F34" i="8"/>
  <c r="D34" i="8"/>
  <c r="F33" i="8"/>
  <c r="D33" i="8"/>
  <c r="F31" i="8"/>
  <c r="D31" i="8"/>
  <c r="F30" i="8"/>
  <c r="D30" i="8"/>
  <c r="F29" i="8"/>
  <c r="D29" i="8"/>
  <c r="F28" i="8"/>
  <c r="D28" i="8"/>
  <c r="F27" i="8"/>
  <c r="D27" i="8"/>
  <c r="F25" i="8"/>
  <c r="D25" i="8"/>
  <c r="F24" i="8"/>
  <c r="D24" i="8"/>
  <c r="F23" i="8"/>
  <c r="D23" i="8"/>
  <c r="F22" i="8"/>
  <c r="D22" i="8"/>
  <c r="F21" i="8"/>
  <c r="D21" i="8"/>
  <c r="F19" i="8"/>
  <c r="D19" i="8"/>
  <c r="F18" i="8"/>
  <c r="D18" i="8"/>
  <c r="F17" i="8"/>
  <c r="D17" i="8"/>
  <c r="F16" i="8"/>
  <c r="D16" i="8"/>
  <c r="F15" i="8"/>
  <c r="D15" i="8"/>
  <c r="F13" i="8"/>
  <c r="D13" i="8"/>
  <c r="F12" i="8"/>
  <c r="D12" i="8"/>
  <c r="F11" i="8"/>
  <c r="D11" i="8"/>
  <c r="F10" i="8"/>
  <c r="D10" i="8"/>
  <c r="F9" i="8"/>
  <c r="D9" i="8"/>
  <c r="F7" i="8"/>
  <c r="D7" i="8"/>
  <c r="F6" i="8"/>
  <c r="D6" i="8"/>
  <c r="F5" i="8"/>
  <c r="D5" i="8"/>
  <c r="F4" i="8"/>
  <c r="D4" i="8"/>
  <c r="F3" i="8"/>
  <c r="D3" i="8"/>
  <c r="D109" i="7"/>
  <c r="F108" i="7"/>
  <c r="D108" i="7"/>
  <c r="F107" i="7"/>
  <c r="D107" i="7"/>
  <c r="F106" i="7"/>
  <c r="D106" i="7"/>
  <c r="F105" i="7"/>
  <c r="D105" i="7"/>
  <c r="D103" i="7"/>
  <c r="F102" i="7"/>
  <c r="D102" i="7"/>
  <c r="F101" i="7"/>
  <c r="D101" i="7"/>
  <c r="F100" i="7"/>
  <c r="D100" i="7"/>
  <c r="F99" i="7"/>
  <c r="D99" i="7"/>
  <c r="D97" i="7"/>
  <c r="F96" i="7"/>
  <c r="D96" i="7"/>
  <c r="F95" i="7"/>
  <c r="D95" i="7"/>
  <c r="F94" i="7"/>
  <c r="D94" i="7"/>
  <c r="F93" i="7"/>
  <c r="D93" i="7"/>
  <c r="D91" i="7"/>
  <c r="F90" i="7"/>
  <c r="D90" i="7"/>
  <c r="F89" i="7"/>
  <c r="D89" i="7"/>
  <c r="F88" i="7"/>
  <c r="D88" i="7"/>
  <c r="F87" i="7"/>
  <c r="D87" i="7"/>
  <c r="D85" i="7"/>
  <c r="F84" i="7"/>
  <c r="D84" i="7"/>
  <c r="F83" i="7"/>
  <c r="D83" i="7"/>
  <c r="F82" i="7"/>
  <c r="D82" i="7"/>
  <c r="F81" i="7"/>
  <c r="D81" i="7"/>
  <c r="D79" i="7"/>
  <c r="F78" i="7"/>
  <c r="D78" i="7"/>
  <c r="F77" i="7"/>
  <c r="D77" i="7"/>
  <c r="F76" i="7"/>
  <c r="D76" i="7"/>
  <c r="F75" i="7"/>
  <c r="D75" i="7"/>
  <c r="D73" i="7"/>
  <c r="F72" i="7"/>
  <c r="D72" i="7"/>
  <c r="F71" i="7"/>
  <c r="D71" i="7"/>
  <c r="F70" i="7"/>
  <c r="D70" i="7"/>
  <c r="F69" i="7"/>
  <c r="D69" i="7"/>
  <c r="D67" i="7"/>
  <c r="F66" i="7"/>
  <c r="D66" i="7"/>
  <c r="F65" i="7"/>
  <c r="D65" i="7"/>
  <c r="F64" i="7"/>
  <c r="D64" i="7"/>
  <c r="F63" i="7"/>
  <c r="D63" i="7"/>
  <c r="D61" i="7"/>
  <c r="F60" i="7"/>
  <c r="D60" i="7"/>
  <c r="F59" i="7"/>
  <c r="D59" i="7"/>
  <c r="F58" i="7"/>
  <c r="D58" i="7"/>
  <c r="F57" i="7"/>
  <c r="D57" i="7"/>
  <c r="D55" i="7"/>
  <c r="F54" i="7"/>
  <c r="D54" i="7"/>
  <c r="F53" i="7"/>
  <c r="D53" i="7"/>
  <c r="F52" i="7"/>
  <c r="D52" i="7"/>
  <c r="F51" i="7"/>
  <c r="D51" i="7"/>
  <c r="D49" i="7"/>
  <c r="F48" i="7"/>
  <c r="D48" i="7"/>
  <c r="F47" i="7"/>
  <c r="D47" i="7"/>
  <c r="F46" i="7"/>
  <c r="D46" i="7"/>
  <c r="F45" i="7"/>
  <c r="D45" i="7"/>
  <c r="D43" i="7"/>
  <c r="F42" i="7"/>
  <c r="D42" i="7"/>
  <c r="F41" i="7"/>
  <c r="D41" i="7"/>
  <c r="F40" i="7"/>
  <c r="D40" i="7"/>
  <c r="F39" i="7"/>
  <c r="D39" i="7"/>
  <c r="D37" i="7"/>
  <c r="F36" i="7"/>
  <c r="D36" i="7"/>
  <c r="F35" i="7"/>
  <c r="D35" i="7"/>
  <c r="F34" i="7"/>
  <c r="D34" i="7"/>
  <c r="F33" i="7"/>
  <c r="D33" i="7"/>
  <c r="D31" i="7"/>
  <c r="F30" i="7"/>
  <c r="D30" i="7"/>
  <c r="F29" i="7"/>
  <c r="D29" i="7"/>
  <c r="F28" i="7"/>
  <c r="D28" i="7"/>
  <c r="F27" i="7"/>
  <c r="D27" i="7"/>
  <c r="D25" i="7"/>
  <c r="F24" i="7"/>
  <c r="D24" i="7"/>
  <c r="F23" i="7"/>
  <c r="D23" i="7"/>
  <c r="F22" i="7"/>
  <c r="D22" i="7"/>
  <c r="F21" i="7"/>
  <c r="D21" i="7"/>
  <c r="D19" i="7"/>
  <c r="F18" i="7"/>
  <c r="D18" i="7"/>
  <c r="F17" i="7"/>
  <c r="D17" i="7"/>
  <c r="F16" i="7"/>
  <c r="D16" i="7"/>
  <c r="F15" i="7"/>
  <c r="D15" i="7"/>
  <c r="D13" i="7"/>
  <c r="F12" i="7"/>
  <c r="D12" i="7"/>
  <c r="F11" i="7"/>
  <c r="D11" i="7"/>
  <c r="F10" i="7"/>
  <c r="D10" i="7"/>
  <c r="F9" i="7"/>
  <c r="D9" i="7"/>
  <c r="D7" i="7"/>
  <c r="F6" i="7"/>
  <c r="D6" i="7"/>
  <c r="F5" i="7"/>
  <c r="D5" i="7"/>
  <c r="F4" i="7"/>
  <c r="D4" i="7"/>
  <c r="F3" i="7"/>
  <c r="D3" i="7"/>
  <c r="F91" i="6"/>
  <c r="D91" i="6"/>
  <c r="F90" i="6"/>
  <c r="D90" i="6"/>
  <c r="F89" i="6"/>
  <c r="D89" i="6"/>
  <c r="F88" i="6"/>
  <c r="D88" i="6"/>
  <c r="F86" i="6"/>
  <c r="D86" i="6"/>
  <c r="F85" i="6"/>
  <c r="D85" i="6"/>
  <c r="F84" i="6"/>
  <c r="D84" i="6"/>
  <c r="F83" i="6"/>
  <c r="D83" i="6"/>
  <c r="F81" i="6"/>
  <c r="D81" i="6"/>
  <c r="F80" i="6"/>
  <c r="D80" i="6"/>
  <c r="F79" i="6"/>
  <c r="D79" i="6"/>
  <c r="F78" i="6"/>
  <c r="D78" i="6"/>
  <c r="F76" i="6"/>
  <c r="D76" i="6"/>
  <c r="F75" i="6"/>
  <c r="D75" i="6"/>
  <c r="F74" i="6"/>
  <c r="D74" i="6"/>
  <c r="F73" i="6"/>
  <c r="D73" i="6"/>
  <c r="F71" i="6"/>
  <c r="D71" i="6"/>
  <c r="F70" i="6"/>
  <c r="D70" i="6"/>
  <c r="F69" i="6"/>
  <c r="D69" i="6"/>
  <c r="F68" i="6"/>
  <c r="D68" i="6"/>
  <c r="F66" i="6"/>
  <c r="D66" i="6"/>
  <c r="F65" i="6"/>
  <c r="D65" i="6"/>
  <c r="F64" i="6"/>
  <c r="D64" i="6"/>
  <c r="F63" i="6"/>
  <c r="D63" i="6"/>
  <c r="F61" i="6"/>
  <c r="D61" i="6"/>
  <c r="F60" i="6"/>
  <c r="D60" i="6"/>
  <c r="F59" i="6"/>
  <c r="D59" i="6"/>
  <c r="F58" i="6"/>
  <c r="D58" i="6"/>
  <c r="F56" i="6"/>
  <c r="D56" i="6"/>
  <c r="F55" i="6"/>
  <c r="D55" i="6"/>
  <c r="F54" i="6"/>
  <c r="D54" i="6"/>
  <c r="F53" i="6"/>
  <c r="D53" i="6"/>
  <c r="F51" i="6"/>
  <c r="D51" i="6"/>
  <c r="F50" i="6"/>
  <c r="D50" i="6"/>
  <c r="F49" i="6"/>
  <c r="D49" i="6"/>
  <c r="F48" i="6"/>
  <c r="D48" i="6"/>
  <c r="F46" i="6"/>
  <c r="D46" i="6"/>
  <c r="F45" i="6"/>
  <c r="D45" i="6"/>
  <c r="F44" i="6"/>
  <c r="D44" i="6"/>
  <c r="F43" i="6"/>
  <c r="D43" i="6"/>
  <c r="F41" i="6"/>
  <c r="D41" i="6"/>
  <c r="F40" i="6"/>
  <c r="D40" i="6"/>
  <c r="F39" i="6"/>
  <c r="D39" i="6"/>
  <c r="F38" i="6"/>
  <c r="D38" i="6"/>
  <c r="F36" i="6"/>
  <c r="D36" i="6"/>
  <c r="F35" i="6"/>
  <c r="D35" i="6"/>
  <c r="F34" i="6"/>
  <c r="D34" i="6"/>
  <c r="F33" i="6"/>
  <c r="D33" i="6"/>
  <c r="F31" i="6"/>
  <c r="D31" i="6"/>
  <c r="F30" i="6"/>
  <c r="D30" i="6"/>
  <c r="F29" i="6"/>
  <c r="D29" i="6"/>
  <c r="F28" i="6"/>
  <c r="D28" i="6"/>
  <c r="F26" i="6"/>
  <c r="D26" i="6"/>
  <c r="F25" i="6"/>
  <c r="D25" i="6"/>
  <c r="F24" i="6"/>
  <c r="D24" i="6"/>
  <c r="F23" i="6"/>
  <c r="D23" i="6"/>
  <c r="F21" i="6"/>
  <c r="D21" i="6"/>
  <c r="F20" i="6"/>
  <c r="D20" i="6"/>
  <c r="F19" i="6"/>
  <c r="D19" i="6"/>
  <c r="F18" i="6"/>
  <c r="D18" i="6"/>
  <c r="F16" i="6"/>
  <c r="D16" i="6"/>
  <c r="F15" i="6"/>
  <c r="D15" i="6"/>
  <c r="F14" i="6"/>
  <c r="D14" i="6"/>
  <c r="F13" i="6"/>
  <c r="D13" i="6"/>
  <c r="F11" i="6"/>
  <c r="D11" i="6"/>
  <c r="F10" i="6"/>
  <c r="D10" i="6"/>
  <c r="F9" i="6"/>
  <c r="D9" i="6"/>
  <c r="F8" i="6"/>
  <c r="D8" i="6"/>
  <c r="F6" i="6"/>
  <c r="D6" i="6"/>
  <c r="F5" i="6"/>
  <c r="D5" i="6"/>
  <c r="F4" i="6"/>
  <c r="D4" i="6"/>
  <c r="F3" i="6"/>
  <c r="D3" i="6"/>
  <c r="D91" i="5"/>
  <c r="F90" i="5"/>
  <c r="D90" i="5"/>
  <c r="F89" i="5"/>
  <c r="D89" i="5"/>
  <c r="F88" i="5"/>
  <c r="D88" i="5"/>
  <c r="D86" i="5"/>
  <c r="F85" i="5"/>
  <c r="D85" i="5"/>
  <c r="F84" i="5"/>
  <c r="D84" i="5"/>
  <c r="F83" i="5"/>
  <c r="D83" i="5"/>
  <c r="D81" i="5"/>
  <c r="F80" i="5"/>
  <c r="D80" i="5"/>
  <c r="F79" i="5"/>
  <c r="D79" i="5"/>
  <c r="F78" i="5"/>
  <c r="D78" i="5"/>
  <c r="D76" i="5"/>
  <c r="F75" i="5"/>
  <c r="D75" i="5"/>
  <c r="F74" i="5"/>
  <c r="D74" i="5"/>
  <c r="F73" i="5"/>
  <c r="D73" i="5"/>
  <c r="D71" i="5"/>
  <c r="F70" i="5"/>
  <c r="D70" i="5"/>
  <c r="F69" i="5"/>
  <c r="D69" i="5"/>
  <c r="F68" i="5"/>
  <c r="D68" i="5"/>
  <c r="D66" i="5"/>
  <c r="F65" i="5"/>
  <c r="D65" i="5"/>
  <c r="F64" i="5"/>
  <c r="D64" i="5"/>
  <c r="F63" i="5"/>
  <c r="D63" i="5"/>
  <c r="D61" i="5"/>
  <c r="F60" i="5"/>
  <c r="D60" i="5"/>
  <c r="F59" i="5"/>
  <c r="D59" i="5"/>
  <c r="F58" i="5"/>
  <c r="D58" i="5"/>
  <c r="D56" i="5"/>
  <c r="F55" i="5"/>
  <c r="D55" i="5"/>
  <c r="F54" i="5"/>
  <c r="D54" i="5"/>
  <c r="F53" i="5"/>
  <c r="D53" i="5"/>
  <c r="D51" i="5"/>
  <c r="F50" i="5"/>
  <c r="D50" i="5"/>
  <c r="F49" i="5"/>
  <c r="D49" i="5"/>
  <c r="F48" i="5"/>
  <c r="D48" i="5"/>
  <c r="D46" i="5"/>
  <c r="F45" i="5"/>
  <c r="D45" i="5"/>
  <c r="F44" i="5"/>
  <c r="D44" i="5"/>
  <c r="F43" i="5"/>
  <c r="D43" i="5"/>
  <c r="D41" i="5"/>
  <c r="F40" i="5"/>
  <c r="D40" i="5"/>
  <c r="F39" i="5"/>
  <c r="D39" i="5"/>
  <c r="F38" i="5"/>
  <c r="D38" i="5"/>
  <c r="D36" i="5"/>
  <c r="F35" i="5"/>
  <c r="D35" i="5"/>
  <c r="F34" i="5"/>
  <c r="D34" i="5"/>
  <c r="F33" i="5"/>
  <c r="D33" i="5"/>
  <c r="D31" i="5"/>
  <c r="F30" i="5"/>
  <c r="D30" i="5"/>
  <c r="F29" i="5"/>
  <c r="D29" i="5"/>
  <c r="F28" i="5"/>
  <c r="D28" i="5"/>
  <c r="D26" i="5"/>
  <c r="F25" i="5"/>
  <c r="D25" i="5"/>
  <c r="F24" i="5"/>
  <c r="D24" i="5"/>
  <c r="F23" i="5"/>
  <c r="D23" i="5"/>
  <c r="D21" i="5"/>
  <c r="F20" i="5"/>
  <c r="D20" i="5"/>
  <c r="F19" i="5"/>
  <c r="D19" i="5"/>
  <c r="F18" i="5"/>
  <c r="D18" i="5"/>
  <c r="D16" i="5"/>
  <c r="F15" i="5"/>
  <c r="D15" i="5"/>
  <c r="F14" i="5"/>
  <c r="D14" i="5"/>
  <c r="F13" i="5"/>
  <c r="D13" i="5"/>
  <c r="D11" i="5"/>
  <c r="F10" i="5"/>
  <c r="D10" i="5"/>
  <c r="F9" i="5"/>
  <c r="D9" i="5"/>
  <c r="F8" i="5"/>
  <c r="D8" i="5"/>
  <c r="D6" i="5"/>
  <c r="F5" i="5"/>
  <c r="D5" i="5"/>
  <c r="F4" i="5"/>
  <c r="D4" i="5"/>
  <c r="F3" i="5"/>
  <c r="D3" i="5"/>
  <c r="F73" i="4"/>
  <c r="D73" i="4"/>
  <c r="F72" i="4"/>
  <c r="D72" i="4"/>
  <c r="F71" i="4"/>
  <c r="D71" i="4"/>
  <c r="F69" i="4"/>
  <c r="D69" i="4"/>
  <c r="F68" i="4"/>
  <c r="D68" i="4"/>
  <c r="F67" i="4"/>
  <c r="D67" i="4"/>
  <c r="F65" i="4"/>
  <c r="D65" i="4"/>
  <c r="F64" i="4"/>
  <c r="D64" i="4"/>
  <c r="F63" i="4"/>
  <c r="D63" i="4"/>
  <c r="F61" i="4"/>
  <c r="D61" i="4"/>
  <c r="F60" i="4"/>
  <c r="D60" i="4"/>
  <c r="F59" i="4"/>
  <c r="D59" i="4"/>
  <c r="F57" i="4"/>
  <c r="D57" i="4"/>
  <c r="F56" i="4"/>
  <c r="D56" i="4"/>
  <c r="F55" i="4"/>
  <c r="D55" i="4"/>
  <c r="F53" i="4"/>
  <c r="D53" i="4"/>
  <c r="F52" i="4"/>
  <c r="D52" i="4"/>
  <c r="F51" i="4"/>
  <c r="D51" i="4"/>
  <c r="F49" i="4"/>
  <c r="D49" i="4"/>
  <c r="F48" i="4"/>
  <c r="D48" i="4"/>
  <c r="F47" i="4"/>
  <c r="D47" i="4"/>
  <c r="F45" i="4"/>
  <c r="D45" i="4"/>
  <c r="F44" i="4"/>
  <c r="D44" i="4"/>
  <c r="F43" i="4"/>
  <c r="D43" i="4"/>
  <c r="F41" i="4"/>
  <c r="D41" i="4"/>
  <c r="F40" i="4"/>
  <c r="D40" i="4"/>
  <c r="F39" i="4"/>
  <c r="D39" i="4"/>
  <c r="F37" i="4"/>
  <c r="D37" i="4"/>
  <c r="F36" i="4"/>
  <c r="D36" i="4"/>
  <c r="F35" i="4"/>
  <c r="D35" i="4"/>
  <c r="F33" i="4"/>
  <c r="D33" i="4"/>
  <c r="F32" i="4"/>
  <c r="D32" i="4"/>
  <c r="F31" i="4"/>
  <c r="D31" i="4"/>
  <c r="F29" i="4"/>
  <c r="D29" i="4"/>
  <c r="F28" i="4"/>
  <c r="D28" i="4"/>
  <c r="F27" i="4"/>
  <c r="D27" i="4"/>
  <c r="F25" i="4"/>
  <c r="D25" i="4"/>
  <c r="F24" i="4"/>
  <c r="D24" i="4"/>
  <c r="F23" i="4"/>
  <c r="D23" i="4"/>
  <c r="F21" i="4"/>
  <c r="D21" i="4"/>
  <c r="F20" i="4"/>
  <c r="D20" i="4"/>
  <c r="F19" i="4"/>
  <c r="D19" i="4"/>
  <c r="F17" i="4"/>
  <c r="D17" i="4"/>
  <c r="F16" i="4"/>
  <c r="D16" i="4"/>
  <c r="F15" i="4"/>
  <c r="D15" i="4"/>
  <c r="F13" i="4"/>
  <c r="D13" i="4"/>
  <c r="F12" i="4"/>
  <c r="D12" i="4"/>
  <c r="F11" i="4"/>
  <c r="D11" i="4"/>
  <c r="F9" i="4"/>
  <c r="D9" i="4"/>
  <c r="F8" i="4"/>
  <c r="D8" i="4"/>
  <c r="F7" i="4"/>
  <c r="D7" i="4"/>
  <c r="F5" i="4"/>
  <c r="D5" i="4"/>
  <c r="F4" i="4"/>
  <c r="D4" i="4"/>
  <c r="F3" i="4"/>
  <c r="D3" i="4"/>
  <c r="D73" i="3"/>
  <c r="F72" i="3"/>
  <c r="D72" i="3"/>
  <c r="F71" i="3"/>
  <c r="D71" i="3"/>
  <c r="D69" i="3"/>
  <c r="F68" i="3"/>
  <c r="D68" i="3"/>
  <c r="F67" i="3"/>
  <c r="D67" i="3"/>
  <c r="D65" i="3"/>
  <c r="F64" i="3"/>
  <c r="D64" i="3"/>
  <c r="F63" i="3"/>
  <c r="D63" i="3"/>
  <c r="D61" i="3"/>
  <c r="F60" i="3"/>
  <c r="D60" i="3"/>
  <c r="F59" i="3"/>
  <c r="D59" i="3"/>
  <c r="D57" i="3"/>
  <c r="F56" i="3"/>
  <c r="D56" i="3"/>
  <c r="F55" i="3"/>
  <c r="D55" i="3"/>
  <c r="D53" i="3"/>
  <c r="F52" i="3"/>
  <c r="D52" i="3"/>
  <c r="F51" i="3"/>
  <c r="D51" i="3"/>
  <c r="D49" i="3"/>
  <c r="F48" i="3"/>
  <c r="D48" i="3"/>
  <c r="F47" i="3"/>
  <c r="D47" i="3"/>
  <c r="D45" i="3"/>
  <c r="F44" i="3"/>
  <c r="D44" i="3"/>
  <c r="F43" i="3"/>
  <c r="D43" i="3"/>
  <c r="D41" i="3"/>
  <c r="F40" i="3"/>
  <c r="D40" i="3"/>
  <c r="F39" i="3"/>
  <c r="D39" i="3"/>
  <c r="D37" i="3"/>
  <c r="F36" i="3"/>
  <c r="D36" i="3"/>
  <c r="F35" i="3"/>
  <c r="D35" i="3"/>
  <c r="D33" i="3"/>
  <c r="F32" i="3"/>
  <c r="D32" i="3"/>
  <c r="F31" i="3"/>
  <c r="D31" i="3"/>
  <c r="D29" i="3"/>
  <c r="F28" i="3"/>
  <c r="D28" i="3"/>
  <c r="F27" i="3"/>
  <c r="D27" i="3"/>
  <c r="D25" i="3"/>
  <c r="F24" i="3"/>
  <c r="D24" i="3"/>
  <c r="F23" i="3"/>
  <c r="D23" i="3"/>
  <c r="D21" i="3"/>
  <c r="F20" i="3"/>
  <c r="D20" i="3"/>
  <c r="F19" i="3"/>
  <c r="D19" i="3"/>
  <c r="D17" i="3"/>
  <c r="F16" i="3"/>
  <c r="D16" i="3"/>
  <c r="F15" i="3"/>
  <c r="D15" i="3"/>
  <c r="D13" i="3"/>
  <c r="F12" i="3"/>
  <c r="D12" i="3"/>
  <c r="F11" i="3"/>
  <c r="D11" i="3"/>
  <c r="D9" i="3"/>
  <c r="F8" i="3"/>
  <c r="D8" i="3"/>
  <c r="F7" i="3"/>
  <c r="D7" i="3"/>
  <c r="D5" i="3"/>
  <c r="F4" i="3"/>
  <c r="D4" i="3"/>
  <c r="F3" i="3"/>
  <c r="D3" i="3"/>
  <c r="F55" i="2"/>
  <c r="D55" i="2"/>
  <c r="F54" i="2"/>
  <c r="D54" i="2"/>
  <c r="F52" i="2"/>
  <c r="D52" i="2"/>
  <c r="F51" i="2"/>
  <c r="D51" i="2"/>
  <c r="F49" i="2"/>
  <c r="D49" i="2"/>
  <c r="F48" i="2"/>
  <c r="D48" i="2"/>
  <c r="F46" i="2"/>
  <c r="D46" i="2"/>
  <c r="F45" i="2"/>
  <c r="D45" i="2"/>
  <c r="F43" i="2"/>
  <c r="D43" i="2"/>
  <c r="F42" i="2"/>
  <c r="D42" i="2"/>
  <c r="F40" i="2"/>
  <c r="D40" i="2"/>
  <c r="F39" i="2"/>
  <c r="D39" i="2"/>
  <c r="F37" i="2"/>
  <c r="D37" i="2"/>
  <c r="F36" i="2"/>
  <c r="D36" i="2"/>
  <c r="F34" i="2"/>
  <c r="D34" i="2"/>
  <c r="F33" i="2"/>
  <c r="D33" i="2"/>
  <c r="F31" i="2"/>
  <c r="D31" i="2"/>
  <c r="F30" i="2"/>
  <c r="D30" i="2"/>
  <c r="F28" i="2"/>
  <c r="D28" i="2"/>
  <c r="F27" i="2"/>
  <c r="D27" i="2"/>
  <c r="F25" i="2"/>
  <c r="D25" i="2"/>
  <c r="F24" i="2"/>
  <c r="D24" i="2"/>
  <c r="F22" i="2"/>
  <c r="D22" i="2"/>
  <c r="F21" i="2"/>
  <c r="D21" i="2"/>
  <c r="F19" i="2"/>
  <c r="D19" i="2"/>
  <c r="F18" i="2"/>
  <c r="D18" i="2"/>
  <c r="F16" i="2"/>
  <c r="D16" i="2"/>
  <c r="F15" i="2"/>
  <c r="D15" i="2"/>
  <c r="F13" i="2"/>
  <c r="D13" i="2"/>
  <c r="F12" i="2"/>
  <c r="D12" i="2"/>
  <c r="F10" i="2"/>
  <c r="D10" i="2"/>
  <c r="F9" i="2"/>
  <c r="D9" i="2"/>
  <c r="F7" i="2"/>
  <c r="D7" i="2"/>
  <c r="F6" i="2"/>
  <c r="D6" i="2"/>
  <c r="F4" i="2"/>
  <c r="D4" i="2"/>
  <c r="F3" i="2"/>
</calcChain>
</file>

<file path=xl/sharedStrings.xml><?xml version="1.0" encoding="utf-8"?>
<sst xmlns="http://schemas.openxmlformats.org/spreadsheetml/2006/main" count="2486" uniqueCount="95">
  <si>
    <t>The following template will allow PlayHQ Admins to preview a fixture before using the fixture wizard 
Each template is a double round robin fixture based on the number of teams allocated to the grade. Each excel tab is a template for the amount of teams listed.</t>
  </si>
  <si>
    <t>Enter the team names next to the desired seed number, you'll notice this automatically fills in the fixture with teams.</t>
  </si>
  <si>
    <t>Once you've decided on your fixture, go ahead and replicate the seed ordering within PlayHQ before generating a fixture.</t>
  </si>
  <si>
    <t>HOME TEAM</t>
  </si>
  <si>
    <t>AWAY TEAM</t>
  </si>
  <si>
    <t>ROUND 1</t>
  </si>
  <si>
    <t>V</t>
  </si>
  <si>
    <t>ROUND 2</t>
  </si>
  <si>
    <t xml:space="preserve">Fixture Pairs </t>
  </si>
  <si>
    <t>N/A</t>
  </si>
  <si>
    <t>ROUND 3</t>
  </si>
  <si>
    <t>ROUND 4</t>
  </si>
  <si>
    <t>ROUND 5</t>
  </si>
  <si>
    <t>ROUND 6</t>
  </si>
  <si>
    <t>ROUND 7</t>
  </si>
  <si>
    <t>ROUND 8</t>
  </si>
  <si>
    <t>ROUND 9</t>
  </si>
  <si>
    <t>ROUND 10</t>
  </si>
  <si>
    <t>ROUND 11</t>
  </si>
  <si>
    <t>ROUND 12</t>
  </si>
  <si>
    <t>ROUND 13</t>
  </si>
  <si>
    <t>ROUND 14</t>
  </si>
  <si>
    <t>ROUND 15</t>
  </si>
  <si>
    <t>ROUND 16</t>
  </si>
  <si>
    <t>ROUND 17</t>
  </si>
  <si>
    <t>ROUND 18</t>
  </si>
  <si>
    <t>BYE</t>
  </si>
  <si>
    <t>1&amp;2</t>
  </si>
  <si>
    <t>3&amp;5</t>
  </si>
  <si>
    <t>4&amp;6</t>
  </si>
  <si>
    <t>1&amp;4</t>
  </si>
  <si>
    <t>2&amp;5</t>
  </si>
  <si>
    <t>3&amp;6</t>
  </si>
  <si>
    <t xml:space="preserve">Fixture Pair </t>
  </si>
  <si>
    <t>4&amp;7</t>
  </si>
  <si>
    <t>5&amp;8</t>
  </si>
  <si>
    <t>1&amp;5</t>
  </si>
  <si>
    <t>2&amp;6</t>
  </si>
  <si>
    <t>3&amp;7</t>
  </si>
  <si>
    <t>4&amp;8</t>
  </si>
  <si>
    <t xml:space="preserve">9 no pair </t>
  </si>
  <si>
    <t>5&amp;9</t>
  </si>
  <si>
    <t>6&amp;10</t>
  </si>
  <si>
    <t>Fixture Pairs</t>
  </si>
  <si>
    <t>1&amp;6</t>
  </si>
  <si>
    <t>2&amp;7</t>
  </si>
  <si>
    <t>3&amp;8</t>
  </si>
  <si>
    <t>4&amp;9</t>
  </si>
  <si>
    <t>5&amp;10</t>
  </si>
  <si>
    <t xml:space="preserve">11 no pair </t>
  </si>
  <si>
    <t>Fixture Pair</t>
  </si>
  <si>
    <t>6&amp;11</t>
  </si>
  <si>
    <t>7&amp;12</t>
  </si>
  <si>
    <t>1&amp;7</t>
  </si>
  <si>
    <t>2&amp;8</t>
  </si>
  <si>
    <t>3&amp;9</t>
  </si>
  <si>
    <t>4&amp;10</t>
  </si>
  <si>
    <t>5&amp;11</t>
  </si>
  <si>
    <t>6&amp;12</t>
  </si>
  <si>
    <t xml:space="preserve">13 no pair </t>
  </si>
  <si>
    <t xml:space="preserve">1&amp;2 </t>
  </si>
  <si>
    <t>7&amp;13</t>
  </si>
  <si>
    <t>8&amp;14</t>
  </si>
  <si>
    <t>1&amp;8</t>
  </si>
  <si>
    <t>2&amp;9</t>
  </si>
  <si>
    <t>3&amp;10</t>
  </si>
  <si>
    <t>4&amp;11</t>
  </si>
  <si>
    <t>5&amp;12</t>
  </si>
  <si>
    <t>6&amp;13</t>
  </si>
  <si>
    <t>7&amp;14</t>
  </si>
  <si>
    <t xml:space="preserve">15 no pair </t>
  </si>
  <si>
    <t>8&amp;15</t>
  </si>
  <si>
    <t>9&amp;16</t>
  </si>
  <si>
    <t>1&amp;9</t>
  </si>
  <si>
    <t>2&amp;10</t>
  </si>
  <si>
    <t>3&amp;11</t>
  </si>
  <si>
    <t>4&amp;12</t>
  </si>
  <si>
    <t>5&amp;13</t>
  </si>
  <si>
    <t>6&amp;14</t>
  </si>
  <si>
    <t>7&amp;15</t>
  </si>
  <si>
    <t>8&amp;16</t>
  </si>
  <si>
    <t xml:space="preserve">17 no pair </t>
  </si>
  <si>
    <t>bye</t>
  </si>
  <si>
    <t>9&amp;17</t>
  </si>
  <si>
    <t>10&amp;18</t>
  </si>
  <si>
    <t>3&amp;12</t>
  </si>
  <si>
    <t>4&amp;13</t>
  </si>
  <si>
    <t>5&amp;14</t>
  </si>
  <si>
    <t>6&amp;15</t>
  </si>
  <si>
    <t>7&amp;16</t>
  </si>
  <si>
    <t>8&amp;17</t>
  </si>
  <si>
    <t>9&amp;18</t>
  </si>
  <si>
    <t>10&amp;19</t>
  </si>
  <si>
    <t>11&amp;20</t>
  </si>
  <si>
    <r>
      <t xml:space="preserve">Seed Pairings ensures that teams who share the same home ground are on alternate venues each round, this avoids fixture clashes.
</t>
    </r>
    <r>
      <rPr>
        <b/>
        <i/>
        <sz val="11"/>
        <color theme="1"/>
        <rFont val="Arial"/>
        <family val="2"/>
      </rPr>
      <t xml:space="preserve">For Example: </t>
    </r>
    <r>
      <rPr>
        <sz val="11"/>
        <color theme="1"/>
        <rFont val="Arial"/>
        <family val="2"/>
      </rPr>
      <t xml:space="preserve">
Both Team A and Team B share the same home ground, In a 8 Team fixture 
Team A would be assigned Seed 1 
Team B would be assigned Seed 2
On each of the Fixture Templates, you'll notice the fixture pairs listed.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</si>
</sst>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/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8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top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8" fillId="0" borderId="0" xfId="0" applyFont="1"/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10" fillId="3" borderId="0" xfId="0" applyFont="1" applyFill="1" applyAlignment="1"/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10" fillId="3" borderId="0" xfId="0" applyFont="1" applyFill="1" applyAlignment="1"/>
    <xf numFmtId="0" fontId="10" fillId="3" borderId="0" xfId="0" applyFont="1" applyFill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2" fillId="0" borderId="0" xfId="1"/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4" xfId="1" applyFont="1" applyBorder="1" applyAlignment="1">
      <alignment horizontal="left"/>
    </xf>
    <xf numFmtId="0" fontId="10" fillId="0" borderId="4" xfId="1" applyFont="1" applyBorder="1" applyAlignment="1">
      <alignment horizontal="center"/>
    </xf>
    <xf numFmtId="0" fontId="10" fillId="0" borderId="6" xfId="1" applyFont="1" applyBorder="1" applyAlignment="1">
      <alignment horizontal="left"/>
    </xf>
    <xf numFmtId="0" fontId="10" fillId="0" borderId="6" xfId="1" applyFont="1" applyBorder="1" applyAlignment="1">
      <alignment horizontal="center"/>
    </xf>
    <xf numFmtId="0" fontId="6" fillId="0" borderId="8" xfId="1" applyFont="1" applyBorder="1"/>
    <xf numFmtId="0" fontId="6" fillId="0" borderId="9" xfId="1" applyFont="1" applyBorder="1"/>
    <xf numFmtId="164" fontId="11" fillId="0" borderId="10" xfId="1" applyNumberFormat="1" applyFont="1" applyBorder="1" applyAlignment="1">
      <alignment horizontal="center"/>
    </xf>
    <xf numFmtId="0" fontId="10" fillId="0" borderId="7" xfId="1" applyFont="1" applyBorder="1" applyAlignment="1">
      <alignment horizontal="left"/>
    </xf>
    <xf numFmtId="0" fontId="10" fillId="0" borderId="7" xfId="1" applyFont="1" applyBorder="1" applyAlignment="1">
      <alignment horizontal="center"/>
    </xf>
  </cellXfs>
  <cellStyles count="2">
    <cellStyle name="Normal" xfId="0" builtinId="0"/>
    <cellStyle name="Normal 2" xfId="1" xr:uid="{1B8C23A5-0992-B246-A528-E8CA185037A0}"/>
  </cellStyles>
  <dxfs count="1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17</xdr:row>
      <xdr:rowOff>152400</xdr:rowOff>
    </xdr:from>
    <xdr:ext cx="7258050" cy="15335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6662056" cy="466344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783771"/>
          <a:ext cx="6662056" cy="466344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</xdr:row>
      <xdr:rowOff>0</xdr:rowOff>
    </xdr:from>
    <xdr:ext cx="1643743" cy="1139228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3918857"/>
          <a:ext cx="1643743" cy="1139228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</xdr:row>
      <xdr:rowOff>195941</xdr:rowOff>
    </xdr:from>
    <xdr:ext cx="7554686" cy="1645575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5889170"/>
          <a:ext cx="7554686" cy="16455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Q17"/>
  <sheetViews>
    <sheetView topLeftCell="A9" zoomScale="80" zoomScaleNormal="80" workbookViewId="0">
      <selection activeCell="K6" sqref="K6"/>
    </sheetView>
  </sheetViews>
  <sheetFormatPr baseColWidth="10" defaultColWidth="14.5" defaultRowHeight="15" customHeight="1" x14ac:dyDescent="0.2"/>
  <cols>
    <col min="1" max="6" width="14.5" style="33"/>
    <col min="7" max="7" width="25.5" style="33" customWidth="1"/>
    <col min="8" max="16384" width="14.5" style="33"/>
  </cols>
  <sheetData>
    <row r="2" spans="2:17" ht="47.25" customHeight="1" x14ac:dyDescent="0.2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2:17" x14ac:dyDescent="0.2">
      <c r="B3" s="31"/>
      <c r="C3" s="31"/>
      <c r="D3" s="31"/>
      <c r="E3" s="31"/>
      <c r="F3" s="31"/>
      <c r="G3" s="31"/>
    </row>
    <row r="4" spans="2:17" ht="41.25" customHeight="1" x14ac:dyDescent="0.2">
      <c r="B4" s="37"/>
      <c r="C4" s="38"/>
      <c r="D4" s="38"/>
      <c r="E4" s="38"/>
      <c r="F4" s="38"/>
      <c r="G4" s="38"/>
    </row>
    <row r="5" spans="2:17" ht="17.25" customHeight="1" x14ac:dyDescent="0.2">
      <c r="B5" s="32"/>
      <c r="C5" s="31"/>
      <c r="D5" s="31"/>
      <c r="E5" s="31"/>
      <c r="F5" s="31"/>
      <c r="G5" s="31"/>
    </row>
    <row r="7" spans="2:17" ht="158.25" customHeight="1" x14ac:dyDescent="0.2">
      <c r="B7" s="34" t="s">
        <v>94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9" spans="2:17" ht="91.5" customHeight="1" x14ac:dyDescent="0.2">
      <c r="B9" s="39"/>
      <c r="C9" s="38"/>
    </row>
    <row r="12" spans="2:17" ht="18" customHeight="1" x14ac:dyDescent="0.2">
      <c r="B12" s="35" t="s">
        <v>1</v>
      </c>
      <c r="C12" s="35"/>
      <c r="D12" s="35"/>
      <c r="E12" s="35"/>
      <c r="F12" s="35"/>
      <c r="G12" s="35"/>
      <c r="H12" s="35"/>
    </row>
    <row r="14" spans="2:17" ht="130.5" customHeight="1" x14ac:dyDescent="0.2">
      <c r="B14" s="39"/>
      <c r="C14" s="38"/>
      <c r="D14" s="38"/>
      <c r="E14" s="38"/>
      <c r="F14" s="38"/>
      <c r="G14" s="38"/>
      <c r="H14" s="38"/>
    </row>
    <row r="17" spans="2:8" ht="16.5" customHeight="1" x14ac:dyDescent="0.2">
      <c r="B17" s="36" t="s">
        <v>2</v>
      </c>
      <c r="C17" s="36"/>
      <c r="D17" s="36"/>
      <c r="E17" s="36"/>
      <c r="F17" s="36"/>
      <c r="G17" s="36"/>
      <c r="H17" s="36"/>
    </row>
  </sheetData>
  <mergeCells count="7">
    <mergeCell ref="B2:Q2"/>
    <mergeCell ref="B12:H12"/>
    <mergeCell ref="B17:H17"/>
    <mergeCell ref="B4:G4"/>
    <mergeCell ref="B9:C9"/>
    <mergeCell ref="B14:H14"/>
    <mergeCell ref="B7:Q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1000"/>
  <sheetViews>
    <sheetView workbookViewId="0">
      <selection activeCell="H7" sqref="H7"/>
    </sheetView>
  </sheetViews>
  <sheetFormatPr baseColWidth="10" defaultColWidth="14.5" defaultRowHeight="15" customHeight="1" x14ac:dyDescent="0.2"/>
  <cols>
    <col min="1" max="1" width="6.1640625" customWidth="1"/>
    <col min="2" max="2" width="38.5" customWidth="1"/>
    <col min="3" max="3" width="2.6640625" customWidth="1"/>
    <col min="4" max="4" width="41" customWidth="1"/>
    <col min="5" max="5" width="2.33203125" customWidth="1"/>
    <col min="6" max="6" width="41.5" customWidth="1"/>
    <col min="7" max="23" width="8.6640625" customWidth="1"/>
  </cols>
  <sheetData>
    <row r="1" spans="1:23" x14ac:dyDescent="0.2">
      <c r="A1" s="2">
        <v>1</v>
      </c>
      <c r="B1" s="3"/>
      <c r="C1" s="2"/>
      <c r="D1" s="6" t="s">
        <v>3</v>
      </c>
      <c r="E1" s="7"/>
      <c r="F1" s="6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">
      <c r="A2" s="2">
        <v>2</v>
      </c>
      <c r="B2" s="3"/>
      <c r="C2" s="2"/>
      <c r="D2" s="40" t="s">
        <v>5</v>
      </c>
      <c r="E2" s="41"/>
      <c r="F2" s="4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">
      <c r="A3" s="2">
        <v>3</v>
      </c>
      <c r="B3" s="3"/>
      <c r="C3" s="2"/>
      <c r="D3" s="17">
        <f>LOOKUP(3,'12 Teams'!NUMBERS, '12 Teams'!TEAMS)</f>
        <v>0</v>
      </c>
      <c r="E3" s="18" t="s">
        <v>6</v>
      </c>
      <c r="F3" s="17">
        <f>LOOKUP(12,'12 Teams'!NUMBERS, '12 Teams'!TEAMS)</f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">
      <c r="A4" s="2">
        <v>4</v>
      </c>
      <c r="C4" s="2"/>
      <c r="D4" s="17">
        <f>LOOKUP(1,'12 Teams'!NUMBERS, '12 Teams'!TEAMS)</f>
        <v>0</v>
      </c>
      <c r="E4" s="18" t="s">
        <v>6</v>
      </c>
      <c r="F4" s="17">
        <f>LOOKUP(2,'12 Teams'!NUMBERS, '12 Teams'!TEAMS)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">
      <c r="A5" s="2">
        <v>5</v>
      </c>
      <c r="B5" s="3"/>
      <c r="C5" s="2"/>
      <c r="D5" s="17">
        <f>LOOKUP(4,'12 Teams'!NUMBERS, '12 Teams'!TEAMS)</f>
        <v>0</v>
      </c>
      <c r="E5" s="18" t="s">
        <v>6</v>
      </c>
      <c r="F5" s="17">
        <f>LOOKUP(11,'12 Teams'!NUMBERS, '12 Teams'!TEAMS)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">
      <c r="A6" s="2">
        <v>6</v>
      </c>
      <c r="B6" s="3"/>
      <c r="C6" s="2"/>
      <c r="D6" s="17">
        <f>LOOKUP(5,'12 Teams'!NUMBERS, '12 Teams'!TEAMS)</f>
        <v>0</v>
      </c>
      <c r="E6" s="18" t="s">
        <v>6</v>
      </c>
      <c r="F6" s="17">
        <f>LOOKUP(10,'12 Teams'!NUMBERS, '12 Teams'!TEAMS)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">
      <c r="A7" s="2">
        <v>7</v>
      </c>
      <c r="B7" s="3"/>
      <c r="C7" s="2"/>
      <c r="D7" s="17">
        <f>LOOKUP(6,'12 Teams'!NUMBERS, '12 Teams'!TEAMS)</f>
        <v>0</v>
      </c>
      <c r="E7" s="18" t="s">
        <v>6</v>
      </c>
      <c r="F7" s="17">
        <f>LOOKUP(9,'12 Teams'!NUMBERS, '12 Teams'!TEAMS)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">
      <c r="A8" s="2">
        <v>8</v>
      </c>
      <c r="B8" s="3"/>
      <c r="C8" s="2"/>
      <c r="D8" s="19">
        <f>LOOKUP(7,'12 Teams'!NUMBERS, '12 Teams'!TEAMS)</f>
        <v>0</v>
      </c>
      <c r="E8" s="20" t="s">
        <v>6</v>
      </c>
      <c r="F8" s="19">
        <f>LOOKUP(8,'12 Teams'!NUMBERS, '12 Teams'!TEAMS)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">
      <c r="A9" s="2">
        <v>9</v>
      </c>
      <c r="B9" s="3"/>
      <c r="C9" s="2"/>
      <c r="D9" s="40" t="s">
        <v>7</v>
      </c>
      <c r="E9" s="41"/>
      <c r="F9" s="4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">
      <c r="A10" s="2">
        <v>10</v>
      </c>
      <c r="B10" s="3"/>
      <c r="C10" s="2"/>
      <c r="D10" s="17">
        <f>LOOKUP(10,'12 Teams'!NUMBERS, '12 Teams'!TEAMS)</f>
        <v>0</v>
      </c>
      <c r="E10" s="18" t="s">
        <v>6</v>
      </c>
      <c r="F10" s="17">
        <f>LOOKUP(6,'12 Teams'!NUMBERS, '12 Teams'!TEAMS)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">
      <c r="A11" s="2">
        <v>11</v>
      </c>
      <c r="B11" s="3"/>
      <c r="C11" s="2"/>
      <c r="D11" s="17">
        <f>LOOKUP(9,'12 Teams'!NUMBERS, '12 Teams'!TEAMS)</f>
        <v>0</v>
      </c>
      <c r="E11" s="18" t="s">
        <v>6</v>
      </c>
      <c r="F11" s="17">
        <f>LOOKUP(7,'12 Teams'!NUMBERS, '12 Teams'!TEAMS)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">
      <c r="A12" s="2">
        <v>12</v>
      </c>
      <c r="B12" s="3"/>
      <c r="C12" s="2"/>
      <c r="D12" s="17">
        <f>LOOKUP(8,'12 Teams'!NUMBERS, '12 Teams'!TEAMS)</f>
        <v>0</v>
      </c>
      <c r="E12" s="18" t="s">
        <v>6</v>
      </c>
      <c r="F12" s="17">
        <f>LOOKUP(1,'12 Teams'!NUMBERS, '12 Teams'!TEAMS)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2">
      <c r="A13" s="2"/>
      <c r="B13" s="2"/>
      <c r="C13" s="2"/>
      <c r="D13" s="17">
        <f>LOOKUP(11,'12 Teams'!NUMBERS, '12 Teams'!TEAMS)</f>
        <v>0</v>
      </c>
      <c r="E13" s="18" t="s">
        <v>6</v>
      </c>
      <c r="F13" s="17">
        <f>LOOKUP(5,'12 Teams'!NUMBERS, '12 Teams'!TEAMS)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">
      <c r="A14" s="2"/>
      <c r="B14" s="21" t="s">
        <v>50</v>
      </c>
      <c r="C14" s="2"/>
      <c r="D14" s="17">
        <f>LOOKUP(12,'12 Teams'!NUMBERS, '12 Teams'!TEAMS)</f>
        <v>0</v>
      </c>
      <c r="E14" s="18" t="s">
        <v>6</v>
      </c>
      <c r="F14" s="17">
        <f>LOOKUP(4,'12 Teams'!NUMBERS, '12 Teams'!TEAMS)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">
      <c r="A15" s="2"/>
      <c r="B15" s="21" t="s">
        <v>27</v>
      </c>
      <c r="C15" s="2"/>
      <c r="D15" s="19">
        <f>LOOKUP(2,'12 Teams'!NUMBERS, '12 Teams'!TEAMS)</f>
        <v>0</v>
      </c>
      <c r="E15" s="20" t="s">
        <v>6</v>
      </c>
      <c r="F15" s="19">
        <f>LOOKUP(3,'12 Teams'!NUMBERS, '12 Teams'!TEAMS)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2">
      <c r="A16" s="2"/>
      <c r="B16" s="21" t="s">
        <v>46</v>
      </c>
      <c r="C16" s="2"/>
      <c r="D16" s="40" t="s">
        <v>10</v>
      </c>
      <c r="E16" s="41"/>
      <c r="F16" s="4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">
      <c r="A17" s="2"/>
      <c r="B17" s="21" t="s">
        <v>47</v>
      </c>
      <c r="C17" s="2"/>
      <c r="D17" s="17">
        <f>LOOKUP(6,'12 Teams'!NUMBERS, '12 Teams'!TEAMS)</f>
        <v>0</v>
      </c>
      <c r="E17" s="18" t="s">
        <v>6</v>
      </c>
      <c r="F17" s="17">
        <f>LOOKUP(11,'12 Teams'!NUMBERS, '12 Teams'!TEAMS)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2">
      <c r="A18" s="2"/>
      <c r="B18" s="21" t="s">
        <v>48</v>
      </c>
      <c r="C18" s="2"/>
      <c r="D18" s="17">
        <f>LOOKUP(4,'12 Teams'!NUMBERS, '12 Teams'!TEAMS)</f>
        <v>0</v>
      </c>
      <c r="E18" s="18" t="s">
        <v>6</v>
      </c>
      <c r="F18" s="17">
        <f>LOOKUP(2,'12 Teams'!NUMBERS, '12 Teams'!TEAMS)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2">
      <c r="A19" s="2"/>
      <c r="B19" s="21" t="s">
        <v>51</v>
      </c>
      <c r="C19" s="2"/>
      <c r="D19" s="17">
        <f>LOOKUP(5,'12 Teams'!NUMBERS, '12 Teams'!TEAMS)</f>
        <v>0</v>
      </c>
      <c r="E19" s="18" t="s">
        <v>6</v>
      </c>
      <c r="F19" s="17">
        <f>LOOKUP(12,'12 Teams'!NUMBERS, '12 Teams'!TEAMS)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2">
      <c r="A20" s="2"/>
      <c r="B20" s="21" t="s">
        <v>52</v>
      </c>
      <c r="C20" s="2"/>
      <c r="D20" s="17">
        <f>LOOKUP(1,'12 Teams'!NUMBERS, '12 Teams'!TEAMS)</f>
        <v>0</v>
      </c>
      <c r="E20" s="18" t="s">
        <v>6</v>
      </c>
      <c r="F20" s="17">
        <f>LOOKUP(3,'12 Teams'!NUMBERS, '12 Teams'!TEAMS)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">
      <c r="A21" s="2"/>
      <c r="B21" s="2"/>
      <c r="C21" s="2"/>
      <c r="D21" s="17">
        <f>LOOKUP(7,'12 Teams'!NUMBERS, '12 Teams'!TEAMS)</f>
        <v>0</v>
      </c>
      <c r="E21" s="18" t="s">
        <v>6</v>
      </c>
      <c r="F21" s="17">
        <f>LOOKUP(10,'12 Teams'!NUMBERS, '12 Teams'!TEAMS)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">
      <c r="A22" s="2"/>
      <c r="B22" s="2"/>
      <c r="C22" s="2"/>
      <c r="D22" s="19">
        <f>LOOKUP(8,'12 Teams'!NUMBERS, '12 Teams'!TEAMS)</f>
        <v>0</v>
      </c>
      <c r="E22" s="20" t="s">
        <v>6</v>
      </c>
      <c r="F22" s="19">
        <f>LOOKUP(9,'12 Teams'!NUMBERS, '12 Teams'!TEAMS)</f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">
      <c r="A23" s="2"/>
      <c r="B23" s="2"/>
      <c r="C23" s="2"/>
      <c r="D23" s="40" t="s">
        <v>11</v>
      </c>
      <c r="E23" s="41"/>
      <c r="F23" s="4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">
      <c r="A24" s="2"/>
      <c r="B24" s="2"/>
      <c r="C24" s="2"/>
      <c r="D24" s="17">
        <f>LOOKUP(2,'12 Teams'!NUMBERS, '12 Teams'!TEAMS)</f>
        <v>0</v>
      </c>
      <c r="E24" s="18" t="s">
        <v>6</v>
      </c>
      <c r="F24" s="17">
        <f>LOOKUP(5,'12 Teams'!NUMBERS, '12 Teams'!TEAMS)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">
      <c r="A25" s="2"/>
      <c r="B25" s="2"/>
      <c r="C25" s="2"/>
      <c r="D25" s="17">
        <f>LOOKUP(10,'12 Teams'!NUMBERS, '12 Teams'!TEAMS)</f>
        <v>0</v>
      </c>
      <c r="E25" s="18" t="s">
        <v>6</v>
      </c>
      <c r="F25" s="17">
        <f>LOOKUP(8,'12 Teams'!NUMBERS, '12 Teams'!TEAMS)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">
      <c r="A26" s="2"/>
      <c r="B26" s="2"/>
      <c r="C26" s="2"/>
      <c r="D26" s="17">
        <f>LOOKUP(11,'12 Teams'!NUMBERS, '12 Teams'!TEAMS)</f>
        <v>0</v>
      </c>
      <c r="E26" s="18" t="s">
        <v>6</v>
      </c>
      <c r="F26" s="17">
        <f>LOOKUP(7,'12 Teams'!NUMBERS, '12 Teams'!TEAMS)</f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">
      <c r="A27" s="2"/>
      <c r="B27" s="2"/>
      <c r="C27" s="2"/>
      <c r="D27" s="17">
        <f>LOOKUP(12,'12 Teams'!NUMBERS, '12 Teams'!TEAMS)</f>
        <v>0</v>
      </c>
      <c r="E27" s="18" t="s">
        <v>6</v>
      </c>
      <c r="F27" s="17">
        <f>LOOKUP(6,'12 Teams'!NUMBERS, '12 Teams'!TEAMS)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">
      <c r="A28" s="2"/>
      <c r="B28" s="2"/>
      <c r="C28" s="2"/>
      <c r="D28" s="17">
        <f>LOOKUP(9,'12 Teams'!NUMBERS, '12 Teams'!TEAMS)</f>
        <v>0</v>
      </c>
      <c r="E28" s="18" t="s">
        <v>6</v>
      </c>
      <c r="F28" s="17">
        <f>LOOKUP(1,'12 Teams'!NUMBERS, '12 Teams'!TEAMS)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">
      <c r="A29" s="2"/>
      <c r="B29" s="2"/>
      <c r="C29" s="2"/>
      <c r="D29" s="19">
        <f>LOOKUP(3,'12 Teams'!NUMBERS, '12 Teams'!TEAMS)</f>
        <v>0</v>
      </c>
      <c r="E29" s="20" t="s">
        <v>6</v>
      </c>
      <c r="F29" s="19">
        <f>LOOKUP(4,'12 Teams'!NUMBERS, '12 Teams'!TEAMS)</f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">
      <c r="A30" s="2"/>
      <c r="B30" s="2"/>
      <c r="C30" s="2"/>
      <c r="D30" s="40" t="s">
        <v>12</v>
      </c>
      <c r="E30" s="41"/>
      <c r="F30" s="4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">
      <c r="A31" s="2"/>
      <c r="B31" s="2"/>
      <c r="C31" s="2"/>
      <c r="D31" s="17">
        <f>LOOKUP(9,'12 Teams'!NUMBERS, '12 Teams'!TEAMS)</f>
        <v>0</v>
      </c>
      <c r="E31" s="18" t="s">
        <v>6</v>
      </c>
      <c r="F31" s="17">
        <f>LOOKUP(10,'12 Teams'!NUMBERS, '12 Teams'!TEAMS)</f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">
      <c r="A32" s="2"/>
      <c r="B32" s="2"/>
      <c r="C32" s="2"/>
      <c r="D32" s="17">
        <f>LOOKUP(5,'12 Teams'!NUMBERS, '12 Teams'!TEAMS)</f>
        <v>0</v>
      </c>
      <c r="E32" s="18" t="s">
        <v>6</v>
      </c>
      <c r="F32" s="17">
        <f>LOOKUP(3,'12 Teams'!NUMBERS, '12 Teams'!TEAMS)</f>
        <v>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">
      <c r="A33" s="2"/>
      <c r="B33" s="2"/>
      <c r="C33" s="2"/>
      <c r="D33" s="17">
        <f>LOOKUP(6,'12 Teams'!NUMBERS, '12 Teams'!TEAMS)</f>
        <v>0</v>
      </c>
      <c r="E33" s="18" t="s">
        <v>6</v>
      </c>
      <c r="F33" s="17">
        <f>LOOKUP(2,'12 Teams'!NUMBERS, '12 Teams'!TEAMS)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">
      <c r="A34" s="2"/>
      <c r="B34" s="2"/>
      <c r="C34" s="2"/>
      <c r="D34" s="17">
        <f>LOOKUP(7,'12 Teams'!NUMBERS, '12 Teams'!TEAMS)</f>
        <v>0</v>
      </c>
      <c r="E34" s="18" t="s">
        <v>6</v>
      </c>
      <c r="F34" s="17">
        <f>LOOKUP(12,'12 Teams'!NUMBERS, '12 Teams'!TEAMS)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">
      <c r="A35" s="2"/>
      <c r="B35" s="2"/>
      <c r="C35" s="2"/>
      <c r="D35" s="17">
        <f>LOOKUP(8,'12 Teams'!NUMBERS, '12 Teams'!TEAMS)</f>
        <v>0</v>
      </c>
      <c r="E35" s="18" t="s">
        <v>6</v>
      </c>
      <c r="F35" s="17">
        <f>LOOKUP(11,'12 Teams'!NUMBERS, '12 Teams'!TEAMS)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">
      <c r="A36" s="2"/>
      <c r="B36" s="2"/>
      <c r="C36" s="2"/>
      <c r="D36" s="19">
        <f>LOOKUP(1,'12 Teams'!NUMBERS, '12 Teams'!TEAMS)</f>
        <v>0</v>
      </c>
      <c r="E36" s="20" t="s">
        <v>6</v>
      </c>
      <c r="F36" s="19">
        <f>LOOKUP(4,'12 Teams'!NUMBERS, '12 Teams'!TEAMS)</f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">
      <c r="A37" s="2"/>
      <c r="B37" s="2"/>
      <c r="C37" s="2"/>
      <c r="D37" s="40" t="s">
        <v>13</v>
      </c>
      <c r="E37" s="41"/>
      <c r="F37" s="4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">
      <c r="A38" s="2"/>
      <c r="B38" s="2"/>
      <c r="C38" s="2"/>
      <c r="D38" s="17">
        <f>LOOKUP(4,'12 Teams'!NUMBERS, '12 Teams'!TEAMS)</f>
        <v>0</v>
      </c>
      <c r="E38" s="18" t="s">
        <v>6</v>
      </c>
      <c r="F38" s="17">
        <f>LOOKUP(5,'12 Teams'!NUMBERS, '12 Teams'!TEAMS)</f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">
      <c r="A39" s="2"/>
      <c r="B39" s="2"/>
      <c r="C39" s="2"/>
      <c r="D39" s="17">
        <f>LOOKUP(11,'12 Teams'!NUMBERS, '12 Teams'!TEAMS)</f>
        <v>0</v>
      </c>
      <c r="E39" s="18" t="s">
        <v>6</v>
      </c>
      <c r="F39" s="17">
        <f>LOOKUP(9,'12 Teams'!NUMBERS, '12 Teams'!TEAMS)</f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">
      <c r="A40" s="2"/>
      <c r="B40" s="2"/>
      <c r="C40" s="2"/>
      <c r="D40" s="17">
        <f>LOOKUP(12,'12 Teams'!NUMBERS, '12 Teams'!TEAMS)</f>
        <v>0</v>
      </c>
      <c r="E40" s="18" t="s">
        <v>6</v>
      </c>
      <c r="F40" s="17">
        <f>LOOKUP(8,'12 Teams'!NUMBERS, '12 Teams'!TEAMS)</f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">
      <c r="A41" s="2"/>
      <c r="B41" s="2"/>
      <c r="C41" s="2"/>
      <c r="D41" s="17">
        <f>LOOKUP(2,'12 Teams'!NUMBERS, '12 Teams'!TEAMS)</f>
        <v>0</v>
      </c>
      <c r="E41" s="18" t="s">
        <v>6</v>
      </c>
      <c r="F41" s="17">
        <f>LOOKUP(7,'12 Teams'!NUMBERS, '12 Teams'!TEAMS)</f>
        <v>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">
      <c r="A42" s="2"/>
      <c r="B42" s="2"/>
      <c r="C42" s="2"/>
      <c r="D42" s="17">
        <f>LOOKUP(3,'12 Teams'!NUMBERS, '12 Teams'!TEAMS)</f>
        <v>0</v>
      </c>
      <c r="E42" s="18" t="s">
        <v>6</v>
      </c>
      <c r="F42" s="17">
        <f>LOOKUP(6,'12 Teams'!NUMBERS, '12 Teams'!TEAMS)</f>
        <v>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">
      <c r="A43" s="2"/>
      <c r="B43" s="2"/>
      <c r="C43" s="2"/>
      <c r="D43" s="19">
        <f>LOOKUP(10,'12 Teams'!NUMBERS, '12 Teams'!TEAMS)</f>
        <v>0</v>
      </c>
      <c r="E43" s="20" t="s">
        <v>6</v>
      </c>
      <c r="F43" s="19">
        <f>LOOKUP(1,'12 Teams'!NUMBERS, '12 Teams'!TEAMS)</f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">
      <c r="A44" s="2"/>
      <c r="B44" s="2"/>
      <c r="C44" s="2"/>
      <c r="D44" s="40" t="s">
        <v>14</v>
      </c>
      <c r="E44" s="41"/>
      <c r="F44" s="4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">
      <c r="A45" s="2"/>
      <c r="B45" s="2"/>
      <c r="C45" s="2"/>
      <c r="D45" s="17">
        <f>LOOKUP(9,'12 Teams'!NUMBERS, '12 Teams'!TEAMS)</f>
        <v>0</v>
      </c>
      <c r="E45" s="18" t="s">
        <v>6</v>
      </c>
      <c r="F45" s="17">
        <f>LOOKUP(12,'12 Teams'!NUMBERS, '12 Teams'!TEAMS)</f>
        <v>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">
      <c r="A46" s="2"/>
      <c r="B46" s="2"/>
      <c r="C46" s="2"/>
      <c r="D46" s="17">
        <f>LOOKUP(6,'12 Teams'!NUMBERS, '12 Teams'!TEAMS)</f>
        <v>0</v>
      </c>
      <c r="E46" s="18" t="s">
        <v>6</v>
      </c>
      <c r="F46" s="17">
        <f>LOOKUP(4,'12 Teams'!NUMBERS, '12 Teams'!TEAMS)</f>
        <v>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">
      <c r="A47" s="2"/>
      <c r="B47" s="2"/>
      <c r="C47" s="2"/>
      <c r="D47" s="17">
        <f>LOOKUP(7,'12 Teams'!NUMBERS, '12 Teams'!TEAMS)</f>
        <v>0</v>
      </c>
      <c r="E47" s="18" t="s">
        <v>6</v>
      </c>
      <c r="F47" s="17">
        <f>LOOKUP(3,'12 Teams'!NUMBERS, '12 Teams'!TEAMS)</f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">
      <c r="A48" s="2"/>
      <c r="B48" s="2"/>
      <c r="C48" s="2"/>
      <c r="D48" s="17">
        <f>LOOKUP(8,'12 Teams'!NUMBERS, '12 Teams'!TEAMS)</f>
        <v>0</v>
      </c>
      <c r="E48" s="18" t="s">
        <v>6</v>
      </c>
      <c r="F48" s="17">
        <f>LOOKUP(2,'12 Teams'!NUMBERS, '12 Teams'!TEAMS)</f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">
      <c r="A49" s="2"/>
      <c r="B49" s="2"/>
      <c r="C49" s="2"/>
      <c r="D49" s="17">
        <f>LOOKUP(1,'12 Teams'!NUMBERS, '12 Teams'!TEAMS)</f>
        <v>0</v>
      </c>
      <c r="E49" s="18" t="s">
        <v>6</v>
      </c>
      <c r="F49" s="17">
        <f>LOOKUP(5,'12 Teams'!NUMBERS, '12 Teams'!TEAMS)</f>
        <v>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">
      <c r="A50" s="2"/>
      <c r="B50" s="2"/>
      <c r="C50" s="2"/>
      <c r="D50" s="19">
        <f>LOOKUP(10,'12 Teams'!NUMBERS, '12 Teams'!TEAMS)</f>
        <v>0</v>
      </c>
      <c r="E50" s="20" t="s">
        <v>6</v>
      </c>
      <c r="F50" s="19">
        <f>LOOKUP(11,'12 Teams'!NUMBERS, '12 Teams'!TEAMS)</f>
        <v>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">
      <c r="A51" s="2"/>
      <c r="B51" s="2"/>
      <c r="C51" s="2"/>
      <c r="D51" s="40" t="s">
        <v>15</v>
      </c>
      <c r="E51" s="41"/>
      <c r="F51" s="4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">
      <c r="A52" s="2"/>
      <c r="B52" s="2"/>
      <c r="C52" s="2"/>
      <c r="D52" s="17">
        <f>LOOKUP(3,'12 Teams'!NUMBERS, '12 Teams'!TEAMS)</f>
        <v>0</v>
      </c>
      <c r="E52" s="18" t="s">
        <v>6</v>
      </c>
      <c r="F52" s="17">
        <f>LOOKUP(8,'12 Teams'!NUMBERS, '12 Teams'!TEAMS)</f>
        <v>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">
      <c r="A53" s="2"/>
      <c r="B53" s="2"/>
      <c r="C53" s="2"/>
      <c r="D53" s="17">
        <f>LOOKUP(12,'12 Teams'!NUMBERS, '12 Teams'!TEAMS)</f>
        <v>0</v>
      </c>
      <c r="E53" s="18" t="s">
        <v>6</v>
      </c>
      <c r="F53" s="17">
        <f>LOOKUP(10,'12 Teams'!NUMBERS, '12 Teams'!TEAMS)</f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">
      <c r="A54" s="2"/>
      <c r="B54" s="2"/>
      <c r="C54" s="2"/>
      <c r="D54" s="17">
        <f>LOOKUP(2,'12 Teams'!NUMBERS, '12 Teams'!TEAMS)</f>
        <v>0</v>
      </c>
      <c r="E54" s="18" t="s">
        <v>6</v>
      </c>
      <c r="F54" s="17">
        <f>LOOKUP(9,'12 Teams'!NUMBERS, '12 Teams'!TEAMS)</f>
        <v>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">
      <c r="A55" s="2"/>
      <c r="B55" s="2"/>
      <c r="C55" s="2"/>
      <c r="D55" s="17">
        <f>LOOKUP(11,'12 Teams'!NUMBERS, '12 Teams'!TEAMS)</f>
        <v>0</v>
      </c>
      <c r="E55" s="18" t="s">
        <v>6</v>
      </c>
      <c r="F55" s="17">
        <f>LOOKUP(1,'12 Teams'!NUMBERS, '12 Teams'!TEAMS)</f>
        <v>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">
      <c r="A56" s="2"/>
      <c r="B56" s="2"/>
      <c r="C56" s="2"/>
      <c r="D56" s="17">
        <f>LOOKUP(4,'12 Teams'!NUMBERS, '12 Teams'!TEAMS)</f>
        <v>0</v>
      </c>
      <c r="E56" s="18" t="s">
        <v>6</v>
      </c>
      <c r="F56" s="17">
        <f>LOOKUP(7,'12 Teams'!NUMBERS, '12 Teams'!TEAMS)</f>
        <v>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">
      <c r="A57" s="2"/>
      <c r="B57" s="2"/>
      <c r="C57" s="2"/>
      <c r="D57" s="19">
        <f>LOOKUP(5,'12 Teams'!NUMBERS, '12 Teams'!TEAMS)</f>
        <v>0</v>
      </c>
      <c r="E57" s="20" t="s">
        <v>6</v>
      </c>
      <c r="F57" s="19">
        <f>LOOKUP(6,'12 Teams'!NUMBERS, '12 Teams'!TEAMS)</f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">
      <c r="A58" s="2"/>
      <c r="B58" s="2"/>
      <c r="C58" s="2"/>
      <c r="D58" s="40" t="s">
        <v>16</v>
      </c>
      <c r="E58" s="41"/>
      <c r="F58" s="4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">
      <c r="A59" s="2"/>
      <c r="B59" s="2"/>
      <c r="C59" s="2"/>
      <c r="D59" s="17">
        <f>LOOKUP(8,'12 Teams'!NUMBERS, '12 Teams'!TEAMS)</f>
        <v>0</v>
      </c>
      <c r="E59" s="18" t="s">
        <v>6</v>
      </c>
      <c r="F59" s="17">
        <f>LOOKUP(4,'12 Teams'!NUMBERS, '12 Teams'!TEAMS)</f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">
      <c r="A60" s="2"/>
      <c r="B60" s="2"/>
      <c r="C60" s="2"/>
      <c r="D60" s="17">
        <f>LOOKUP(7,'12 Teams'!NUMBERS, '12 Teams'!TEAMS)</f>
        <v>0</v>
      </c>
      <c r="E60" s="18" t="s">
        <v>6</v>
      </c>
      <c r="F60" s="17">
        <f>LOOKUP(5,'12 Teams'!NUMBERS, '12 Teams'!TEAMS)</f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">
      <c r="A61" s="2"/>
      <c r="B61" s="2"/>
      <c r="C61" s="2"/>
      <c r="D61" s="17">
        <f>LOOKUP(1,'12 Teams'!NUMBERS, '12 Teams'!TEAMS)</f>
        <v>0</v>
      </c>
      <c r="E61" s="18" t="s">
        <v>6</v>
      </c>
      <c r="F61" s="17">
        <f>LOOKUP(6,'12 Teams'!NUMBERS, '12 Teams'!TEAMS)</f>
        <v>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">
      <c r="A62" s="2"/>
      <c r="B62" s="2"/>
      <c r="C62" s="2"/>
      <c r="D62" s="17">
        <f>LOOKUP(9,'12 Teams'!NUMBERS, '12 Teams'!TEAMS)</f>
        <v>0</v>
      </c>
      <c r="E62" s="18" t="s">
        <v>6</v>
      </c>
      <c r="F62" s="17">
        <f>LOOKUP(3,'12 Teams'!NUMBERS, '12 Teams'!TEAMS)</f>
        <v>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">
      <c r="A63" s="2"/>
      <c r="B63" s="2"/>
      <c r="C63" s="2"/>
      <c r="D63" s="17">
        <f>LOOKUP(10,'12 Teams'!NUMBERS, '12 Teams'!TEAMS)</f>
        <v>0</v>
      </c>
      <c r="E63" s="18" t="s">
        <v>6</v>
      </c>
      <c r="F63" s="17">
        <f>LOOKUP(2,'12 Teams'!NUMBERS, '12 Teams'!TEAMS)</f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">
      <c r="A64" s="2"/>
      <c r="B64" s="2"/>
      <c r="C64" s="2"/>
      <c r="D64" s="19">
        <f>LOOKUP(11,'12 Teams'!NUMBERS, '12 Teams'!TEAMS)</f>
        <v>0</v>
      </c>
      <c r="E64" s="20" t="s">
        <v>6</v>
      </c>
      <c r="F64" s="19">
        <f>LOOKUP(12,'12 Teams'!NUMBERS, '12 Teams'!TEAMS)</f>
        <v>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">
      <c r="A65" s="2"/>
      <c r="B65" s="2"/>
      <c r="C65" s="2"/>
      <c r="D65" s="40" t="s">
        <v>17</v>
      </c>
      <c r="E65" s="41"/>
      <c r="F65" s="4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">
      <c r="A66" s="2"/>
      <c r="B66" s="2"/>
      <c r="C66" s="2"/>
      <c r="D66" s="17">
        <f>LOOKUP(2,'12 Teams'!NUMBERS, '12 Teams'!TEAMS)</f>
        <v>0</v>
      </c>
      <c r="E66" s="18" t="s">
        <v>6</v>
      </c>
      <c r="F66" s="17">
        <f>LOOKUP(11,'12 Teams'!NUMBERS, '12 Teams'!TEAMS)</f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">
      <c r="A67" s="2"/>
      <c r="B67" s="2"/>
      <c r="C67" s="2"/>
      <c r="D67" s="17">
        <f>LOOKUP(12,'12 Teams'!NUMBERS, '12 Teams'!TEAMS)</f>
        <v>0</v>
      </c>
      <c r="E67" s="18" t="s">
        <v>6</v>
      </c>
      <c r="F67" s="17">
        <f>LOOKUP(1,'12 Teams'!NUMBERS, '12 Teams'!TEAMS)</f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">
      <c r="A68" s="2"/>
      <c r="B68" s="2"/>
      <c r="C68" s="2"/>
      <c r="D68" s="17">
        <f>LOOKUP(3,'12 Teams'!NUMBERS, '12 Teams'!TEAMS)</f>
        <v>0</v>
      </c>
      <c r="E68" s="18" t="s">
        <v>6</v>
      </c>
      <c r="F68" s="17">
        <f>LOOKUP(10,'12 Teams'!NUMBERS, '12 Teams'!TEAMS)</f>
        <v>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">
      <c r="A69" s="2"/>
      <c r="B69" s="2"/>
      <c r="C69" s="2"/>
      <c r="D69" s="17">
        <f>LOOKUP(4,'12 Teams'!NUMBERS, '12 Teams'!TEAMS)</f>
        <v>0</v>
      </c>
      <c r="E69" s="18" t="s">
        <v>6</v>
      </c>
      <c r="F69" s="17">
        <f>LOOKUP(9,'12 Teams'!NUMBERS, '12 Teams'!TEAMS)</f>
        <v>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">
      <c r="A70" s="2"/>
      <c r="B70" s="2"/>
      <c r="C70" s="2"/>
      <c r="D70" s="17">
        <f>LOOKUP(5,'12 Teams'!NUMBERS, '12 Teams'!TEAMS)</f>
        <v>0</v>
      </c>
      <c r="E70" s="18" t="s">
        <v>6</v>
      </c>
      <c r="F70" s="17">
        <f>LOOKUP(8,'12 Teams'!NUMBERS, '12 Teams'!TEAMS)</f>
        <v>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">
      <c r="A71" s="2"/>
      <c r="B71" s="2"/>
      <c r="C71" s="2"/>
      <c r="D71" s="19">
        <f>LOOKUP(6,'12 Teams'!NUMBERS, '12 Teams'!TEAMS)</f>
        <v>0</v>
      </c>
      <c r="E71" s="20" t="s">
        <v>6</v>
      </c>
      <c r="F71" s="19">
        <f>LOOKUP(7,'12 Teams'!NUMBERS, '12 Teams'!TEAMS)</f>
        <v>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">
      <c r="A72" s="2"/>
      <c r="B72" s="2"/>
      <c r="C72" s="2"/>
      <c r="D72" s="40" t="s">
        <v>18</v>
      </c>
      <c r="E72" s="41"/>
      <c r="F72" s="4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">
      <c r="A73" s="2"/>
      <c r="B73" s="2"/>
      <c r="C73" s="2"/>
      <c r="D73" s="17">
        <f>LOOKUP(1,'12 Teams'!NUMBERS, '12 Teams'!TEAMS)</f>
        <v>0</v>
      </c>
      <c r="E73" s="18" t="s">
        <v>6</v>
      </c>
      <c r="F73" s="17">
        <f>LOOKUP(7,'12 Teams'!NUMBERS, '12 Teams'!TEAMS)</f>
        <v>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2"/>
      <c r="B74" s="2"/>
      <c r="C74" s="2"/>
      <c r="D74" s="17">
        <f>LOOKUP(8,'12 Teams'!NUMBERS, '12 Teams'!TEAMS)</f>
        <v>0</v>
      </c>
      <c r="E74" s="18" t="s">
        <v>6</v>
      </c>
      <c r="F74" s="17">
        <f>LOOKUP(6,'12 Teams'!NUMBERS, '12 Teams'!TEAMS)</f>
        <v>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2"/>
      <c r="B75" s="2"/>
      <c r="C75" s="2"/>
      <c r="D75" s="17">
        <f>LOOKUP(9,'12 Teams'!NUMBERS, '12 Teams'!TEAMS)</f>
        <v>0</v>
      </c>
      <c r="E75" s="18" t="s">
        <v>6</v>
      </c>
      <c r="F75" s="17">
        <f>LOOKUP(5,'12 Teams'!NUMBERS, '12 Teams'!TEAMS)</f>
        <v>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">
      <c r="A76" s="2"/>
      <c r="B76" s="2"/>
      <c r="C76" s="2"/>
      <c r="D76" s="17">
        <f>LOOKUP(10,'12 Teams'!NUMBERS, '12 Teams'!TEAMS)</f>
        <v>0</v>
      </c>
      <c r="E76" s="18" t="s">
        <v>6</v>
      </c>
      <c r="F76" s="17">
        <f>LOOKUP(4,'12 Teams'!NUMBERS, '12 Teams'!TEAMS)</f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">
      <c r="A77" s="2"/>
      <c r="B77" s="2"/>
      <c r="C77" s="2"/>
      <c r="D77" s="17">
        <f>LOOKUP(11,'12 Teams'!NUMBERS, '12 Teams'!TEAMS)</f>
        <v>0</v>
      </c>
      <c r="E77" s="18" t="s">
        <v>6</v>
      </c>
      <c r="F77" s="17">
        <f>LOOKUP(3,'12 Teams'!NUMBERS, '12 Teams'!TEAMS)</f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">
      <c r="A78" s="2"/>
      <c r="B78" s="2"/>
      <c r="C78" s="2"/>
      <c r="D78" s="19">
        <f>LOOKUP(12,'12 Teams'!NUMBERS, '12 Teams'!TEAMS)</f>
        <v>0</v>
      </c>
      <c r="E78" s="20" t="s">
        <v>6</v>
      </c>
      <c r="F78" s="19">
        <f>LOOKUP(2,'12 Teams'!NUMBERS, '12 Teams'!TEAMS)</f>
        <v>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">
      <c r="A79" s="2"/>
      <c r="B79" s="2"/>
      <c r="C79" s="2"/>
      <c r="D79" s="40" t="s">
        <v>19</v>
      </c>
      <c r="E79" s="41"/>
      <c r="F79" s="4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">
      <c r="A80" s="2"/>
      <c r="B80" s="2"/>
      <c r="C80" s="2"/>
      <c r="D80" s="17">
        <f>LOOKUP(12,'12 Teams'!NUMBERS, '12 Teams'!TEAMS)</f>
        <v>0</v>
      </c>
      <c r="E80" s="18" t="s">
        <v>6</v>
      </c>
      <c r="F80" s="17">
        <f>LOOKUP(3,'12 Teams'!NUMBERS, '12 Teams'!TEAMS)</f>
        <v>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">
      <c r="A81" s="2"/>
      <c r="B81" s="2"/>
      <c r="C81" s="2"/>
      <c r="D81" s="17">
        <f>LOOKUP(2,'12 Teams'!NUMBERS, '12 Teams'!TEAMS)</f>
        <v>0</v>
      </c>
      <c r="E81" s="18" t="s">
        <v>6</v>
      </c>
      <c r="F81" s="17">
        <f>LOOKUP(1,'12 Teams'!NUMBERS, '12 Teams'!TEAMS)</f>
        <v>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">
      <c r="A82" s="2"/>
      <c r="B82" s="2"/>
      <c r="C82" s="2"/>
      <c r="D82" s="17">
        <f>LOOKUP(11,'12 Teams'!NUMBERS, '12 Teams'!TEAMS)</f>
        <v>0</v>
      </c>
      <c r="E82" s="18" t="s">
        <v>6</v>
      </c>
      <c r="F82" s="17">
        <f>LOOKUP(4,'12 Teams'!NUMBERS, '12 Teams'!TEAMS)</f>
        <v>0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">
      <c r="A83" s="2"/>
      <c r="B83" s="2"/>
      <c r="C83" s="2"/>
      <c r="D83" s="17">
        <f>LOOKUP(10,'12 Teams'!NUMBERS, '12 Teams'!TEAMS)</f>
        <v>0</v>
      </c>
      <c r="E83" s="18" t="s">
        <v>6</v>
      </c>
      <c r="F83" s="17">
        <f>LOOKUP(5,'12 Teams'!NUMBERS, '12 Teams'!TEAMS)</f>
        <v>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">
      <c r="A84" s="2"/>
      <c r="B84" s="2"/>
      <c r="C84" s="2"/>
      <c r="D84" s="17">
        <f>LOOKUP(9,'12 Teams'!NUMBERS, '12 Teams'!TEAMS)</f>
        <v>0</v>
      </c>
      <c r="E84" s="18" t="s">
        <v>6</v>
      </c>
      <c r="F84" s="17">
        <f>LOOKUP(6,'12 Teams'!NUMBERS, '12 Teams'!TEAMS)</f>
        <v>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">
      <c r="A85" s="2"/>
      <c r="B85" s="2"/>
      <c r="C85" s="2"/>
      <c r="D85" s="19">
        <f>LOOKUP(8,'12 Teams'!NUMBERS, '12 Teams'!TEAMS)</f>
        <v>0</v>
      </c>
      <c r="E85" s="20" t="s">
        <v>6</v>
      </c>
      <c r="F85" s="19">
        <f>LOOKUP(7,'12 Teams'!NUMBERS, '12 Teams'!TEAMS)</f>
        <v>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">
      <c r="A86" s="2"/>
      <c r="B86" s="2"/>
      <c r="C86" s="2"/>
      <c r="D86" s="40" t="s">
        <v>20</v>
      </c>
      <c r="E86" s="41"/>
      <c r="F86" s="4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">
      <c r="A87" s="2"/>
      <c r="B87" s="2"/>
      <c r="C87" s="2"/>
      <c r="D87" s="17">
        <f>LOOKUP(6,'12 Teams'!NUMBERS, '12 Teams'!TEAMS)</f>
        <v>0</v>
      </c>
      <c r="E87" s="18" t="s">
        <v>6</v>
      </c>
      <c r="F87" s="17">
        <f>LOOKUP(10,'12 Teams'!NUMBERS, '12 Teams'!TEAMS)</f>
        <v>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">
      <c r="A88" s="2"/>
      <c r="B88" s="2"/>
      <c r="C88" s="2"/>
      <c r="D88" s="17">
        <f>LOOKUP(7,'12 Teams'!NUMBERS, '12 Teams'!TEAMS)</f>
        <v>0</v>
      </c>
      <c r="E88" s="18" t="s">
        <v>6</v>
      </c>
      <c r="F88" s="17">
        <f>LOOKUP(9,'12 Teams'!NUMBERS, '12 Teams'!TEAMS)</f>
        <v>0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">
      <c r="A89" s="2"/>
      <c r="B89" s="2"/>
      <c r="C89" s="2"/>
      <c r="D89" s="17">
        <f>LOOKUP(1,'12 Teams'!NUMBERS, '12 Teams'!TEAMS)</f>
        <v>0</v>
      </c>
      <c r="E89" s="18" t="s">
        <v>6</v>
      </c>
      <c r="F89" s="17">
        <f>LOOKUP(8,'12 Teams'!NUMBERS, '12 Teams'!TEAMS)</f>
        <v>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">
      <c r="A90" s="2"/>
      <c r="B90" s="2"/>
      <c r="C90" s="2"/>
      <c r="D90" s="17">
        <f>LOOKUP(5,'12 Teams'!NUMBERS, '12 Teams'!TEAMS)</f>
        <v>0</v>
      </c>
      <c r="E90" s="18" t="s">
        <v>6</v>
      </c>
      <c r="F90" s="17">
        <f>LOOKUP(11,'12 Teams'!NUMBERS, '12 Teams'!TEAMS)</f>
        <v>0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">
      <c r="A91" s="2"/>
      <c r="B91" s="2"/>
      <c r="C91" s="2"/>
      <c r="D91" s="17">
        <f>LOOKUP(4,'12 Teams'!NUMBERS, '12 Teams'!TEAMS)</f>
        <v>0</v>
      </c>
      <c r="E91" s="18" t="s">
        <v>6</v>
      </c>
      <c r="F91" s="17">
        <f>LOOKUP(12,'12 Teams'!NUMBERS, '12 Teams'!TEAMS)</f>
        <v>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">
      <c r="A92" s="2"/>
      <c r="B92" s="2"/>
      <c r="C92" s="2"/>
      <c r="D92" s="19">
        <f>LOOKUP(3,'12 Teams'!NUMBERS, '12 Teams'!TEAMS)</f>
        <v>0</v>
      </c>
      <c r="E92" s="20" t="s">
        <v>6</v>
      </c>
      <c r="F92" s="19">
        <f>LOOKUP(2,'12 Teams'!NUMBERS, '12 Teams'!TEAMS)</f>
        <v>0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">
      <c r="A93" s="2"/>
      <c r="B93" s="2"/>
      <c r="C93" s="2"/>
      <c r="D93" s="40" t="s">
        <v>21</v>
      </c>
      <c r="E93" s="41"/>
      <c r="F93" s="4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">
      <c r="A94" s="2"/>
      <c r="B94" s="2"/>
      <c r="C94" s="2"/>
      <c r="D94" s="17">
        <f>LOOKUP(11,'12 Teams'!NUMBERS, '12 Teams'!TEAMS)</f>
        <v>0</v>
      </c>
      <c r="E94" s="18" t="s">
        <v>6</v>
      </c>
      <c r="F94" s="17">
        <f>LOOKUP(6,'12 Teams'!NUMBERS, '12 Teams'!TEAMS)</f>
        <v>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">
      <c r="A95" s="2"/>
      <c r="B95" s="2"/>
      <c r="C95" s="2"/>
      <c r="D95" s="17">
        <f>LOOKUP(2,'12 Teams'!NUMBERS, '12 Teams'!TEAMS)</f>
        <v>0</v>
      </c>
      <c r="E95" s="18" t="s">
        <v>6</v>
      </c>
      <c r="F95" s="17">
        <f>LOOKUP(4,'12 Teams'!NUMBERS, '12 Teams'!TEAMS)</f>
        <v>0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">
      <c r="A96" s="2"/>
      <c r="B96" s="2"/>
      <c r="C96" s="2"/>
      <c r="D96" s="17">
        <f>LOOKUP(12,'12 Teams'!NUMBERS, '12 Teams'!TEAMS)</f>
        <v>0</v>
      </c>
      <c r="E96" s="18" t="s">
        <v>6</v>
      </c>
      <c r="F96" s="17">
        <f>LOOKUP(5,'12 Teams'!NUMBERS, '12 Teams'!TEAMS)</f>
        <v>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">
      <c r="A97" s="2"/>
      <c r="B97" s="2"/>
      <c r="C97" s="2"/>
      <c r="D97" s="17">
        <f>LOOKUP(3,'12 Teams'!NUMBERS, '12 Teams'!TEAMS)</f>
        <v>0</v>
      </c>
      <c r="E97" s="18" t="s">
        <v>6</v>
      </c>
      <c r="F97" s="17">
        <f>LOOKUP(1,'12 Teams'!NUMBERS, '12 Teams'!TEAMS)</f>
        <v>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">
      <c r="A98" s="2"/>
      <c r="B98" s="2"/>
      <c r="C98" s="2"/>
      <c r="D98" s="17">
        <f>LOOKUP(10,'12 Teams'!NUMBERS, '12 Teams'!TEAMS)</f>
        <v>0</v>
      </c>
      <c r="E98" s="18" t="s">
        <v>6</v>
      </c>
      <c r="F98" s="17">
        <f>LOOKUP(7,'12 Teams'!NUMBERS, '12 Teams'!TEAMS)</f>
        <v>0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">
      <c r="A99" s="2"/>
      <c r="B99" s="2"/>
      <c r="C99" s="2"/>
      <c r="D99" s="19">
        <f>LOOKUP(9,'12 Teams'!NUMBERS, '12 Teams'!TEAMS)</f>
        <v>0</v>
      </c>
      <c r="E99" s="20" t="s">
        <v>6</v>
      </c>
      <c r="F99" s="19">
        <f>LOOKUP(8,'12 Teams'!NUMBERS, '12 Teams'!TEAMS)</f>
        <v>0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">
      <c r="A100" s="2"/>
      <c r="B100" s="2"/>
      <c r="C100" s="2"/>
      <c r="D100" s="40" t="s">
        <v>22</v>
      </c>
      <c r="E100" s="41"/>
      <c r="F100" s="4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">
      <c r="A101" s="2"/>
      <c r="B101" s="2"/>
      <c r="C101" s="2"/>
      <c r="D101" s="17">
        <f>LOOKUP(5,'12 Teams'!NUMBERS, '12 Teams'!TEAMS)</f>
        <v>0</v>
      </c>
      <c r="E101" s="18" t="s">
        <v>6</v>
      </c>
      <c r="F101" s="17">
        <f>LOOKUP(2,'12 Teams'!NUMBERS, '12 Teams'!TEAMS)</f>
        <v>0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">
      <c r="A102" s="2"/>
      <c r="B102" s="2"/>
      <c r="C102" s="2"/>
      <c r="D102" s="17">
        <f>LOOKUP(8,'12 Teams'!NUMBERS, '12 Teams'!TEAMS)</f>
        <v>0</v>
      </c>
      <c r="E102" s="18" t="s">
        <v>6</v>
      </c>
      <c r="F102" s="17">
        <f>LOOKUP(10,'12 Teams'!NUMBERS, '12 Teams'!TEAMS)</f>
        <v>0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">
      <c r="A103" s="2"/>
      <c r="B103" s="2"/>
      <c r="C103" s="2"/>
      <c r="D103" s="17">
        <f>LOOKUP(7,'12 Teams'!NUMBERS, '12 Teams'!TEAMS)</f>
        <v>0</v>
      </c>
      <c r="E103" s="18" t="s">
        <v>6</v>
      </c>
      <c r="F103" s="17">
        <f>LOOKUP(11,'12 Teams'!NUMBERS, '12 Teams'!TEAMS)</f>
        <v>0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">
      <c r="A104" s="2"/>
      <c r="B104" s="2"/>
      <c r="C104" s="2"/>
      <c r="D104" s="17">
        <f>LOOKUP(6,'12 Teams'!NUMBERS, '12 Teams'!TEAMS)</f>
        <v>0</v>
      </c>
      <c r="E104" s="18" t="s">
        <v>6</v>
      </c>
      <c r="F104" s="17">
        <f>LOOKUP(12,'12 Teams'!NUMBERS, '12 Teams'!TEAMS)</f>
        <v>0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">
      <c r="A105" s="2"/>
      <c r="B105" s="2"/>
      <c r="C105" s="2"/>
      <c r="D105" s="17">
        <f>LOOKUP(1,'12 Teams'!NUMBERS, '12 Teams'!TEAMS)</f>
        <v>0</v>
      </c>
      <c r="E105" s="18" t="s">
        <v>6</v>
      </c>
      <c r="F105" s="17">
        <f>LOOKUP(9,'12 Teams'!NUMBERS, '12 Teams'!TEAMS)</f>
        <v>0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">
      <c r="A106" s="2"/>
      <c r="B106" s="2"/>
      <c r="C106" s="2"/>
      <c r="D106" s="19">
        <f>LOOKUP(4,'12 Teams'!NUMBERS, '12 Teams'!TEAMS)</f>
        <v>0</v>
      </c>
      <c r="E106" s="20" t="s">
        <v>6</v>
      </c>
      <c r="F106" s="19">
        <f>LOOKUP(3,'12 Teams'!NUMBERS, '12 Teams'!TEAMS)</f>
        <v>0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">
      <c r="A107" s="2"/>
      <c r="B107" s="2"/>
      <c r="C107" s="2"/>
      <c r="D107" s="40" t="s">
        <v>23</v>
      </c>
      <c r="E107" s="41"/>
      <c r="F107" s="4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">
      <c r="A108" s="2"/>
      <c r="B108" s="2"/>
      <c r="C108" s="2"/>
      <c r="D108" s="17">
        <f>LOOKUP(10,'12 Teams'!NUMBERS, '12 Teams'!TEAMS)</f>
        <v>0</v>
      </c>
      <c r="E108" s="18" t="s">
        <v>6</v>
      </c>
      <c r="F108" s="17">
        <f>LOOKUP(9,'12 Teams'!NUMBERS, '12 Teams'!TEAMS)</f>
        <v>0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">
      <c r="A109" s="2"/>
      <c r="B109" s="2"/>
      <c r="C109" s="2"/>
      <c r="D109" s="17">
        <f>LOOKUP(3,'12 Teams'!NUMBERS, '12 Teams'!TEAMS)</f>
        <v>0</v>
      </c>
      <c r="E109" s="18" t="s">
        <v>6</v>
      </c>
      <c r="F109" s="17">
        <f>LOOKUP(5,'12 Teams'!NUMBERS, '12 Teams'!TEAMS)</f>
        <v>0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">
      <c r="A110" s="2"/>
      <c r="B110" s="2"/>
      <c r="C110" s="2"/>
      <c r="D110" s="17">
        <f>LOOKUP(2,'12 Teams'!NUMBERS, '12 Teams'!TEAMS)</f>
        <v>0</v>
      </c>
      <c r="E110" s="18" t="s">
        <v>6</v>
      </c>
      <c r="F110" s="17">
        <f>LOOKUP(6,'12 Teams'!NUMBERS, '12 Teams'!TEAMS)</f>
        <v>0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">
      <c r="A111" s="2"/>
      <c r="B111" s="2"/>
      <c r="C111" s="2"/>
      <c r="D111" s="17">
        <f>LOOKUP(12,'12 Teams'!NUMBERS, '12 Teams'!TEAMS)</f>
        <v>0</v>
      </c>
      <c r="E111" s="18" t="s">
        <v>6</v>
      </c>
      <c r="F111" s="17">
        <f>LOOKUP(7,'12 Teams'!NUMBERS, '12 Teams'!TEAMS)</f>
        <v>0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">
      <c r="A112" s="2"/>
      <c r="B112" s="2"/>
      <c r="C112" s="2"/>
      <c r="D112" s="17">
        <f>LOOKUP(11,'12 Teams'!NUMBERS, '12 Teams'!TEAMS)</f>
        <v>0</v>
      </c>
      <c r="E112" s="18" t="s">
        <v>6</v>
      </c>
      <c r="F112" s="17">
        <f>LOOKUP(8,'12 Teams'!NUMBERS, '12 Teams'!TEAMS)</f>
        <v>0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">
      <c r="A113" s="2"/>
      <c r="B113" s="2"/>
      <c r="C113" s="2"/>
      <c r="D113" s="19">
        <f>LOOKUP(4,'12 Teams'!NUMBERS, '12 Teams'!TEAMS)</f>
        <v>0</v>
      </c>
      <c r="E113" s="20" t="s">
        <v>6</v>
      </c>
      <c r="F113" s="19">
        <f>LOOKUP(1,'12 Teams'!NUMBERS, '12 Teams'!TEAMS)</f>
        <v>0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">
      <c r="A114" s="2"/>
      <c r="B114" s="2"/>
      <c r="C114" s="2"/>
      <c r="D114" s="40" t="s">
        <v>24</v>
      </c>
      <c r="E114" s="41"/>
      <c r="F114" s="4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">
      <c r="A115" s="2"/>
      <c r="B115" s="2"/>
      <c r="C115" s="2"/>
      <c r="D115" s="17">
        <f>LOOKUP(5,'12 Teams'!NUMBERS, '12 Teams'!TEAMS)</f>
        <v>0</v>
      </c>
      <c r="E115" s="18" t="s">
        <v>6</v>
      </c>
      <c r="F115" s="17">
        <f>LOOKUP(4,'12 Teams'!NUMBERS, '12 Teams'!TEAMS)</f>
        <v>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">
      <c r="A116" s="2"/>
      <c r="B116" s="2"/>
      <c r="C116" s="2"/>
      <c r="D116" s="17">
        <f>LOOKUP(9,'12 Teams'!NUMBERS, '12 Teams'!TEAMS)</f>
        <v>0</v>
      </c>
      <c r="E116" s="18" t="s">
        <v>6</v>
      </c>
      <c r="F116" s="17">
        <f>LOOKUP(11,'12 Teams'!NUMBERS, '12 Teams'!TEAMS)</f>
        <v>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">
      <c r="A117" s="2"/>
      <c r="B117" s="2"/>
      <c r="C117" s="2"/>
      <c r="D117" s="17">
        <f>LOOKUP(8,'12 Teams'!NUMBERS, '12 Teams'!TEAMS)</f>
        <v>0</v>
      </c>
      <c r="E117" s="18" t="s">
        <v>6</v>
      </c>
      <c r="F117" s="17">
        <f>LOOKUP(12,'12 Teams'!NUMBERS, '12 Teams'!TEAMS)</f>
        <v>0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">
      <c r="A118" s="2"/>
      <c r="B118" s="2"/>
      <c r="C118" s="2"/>
      <c r="D118" s="17">
        <f>LOOKUP(7,'12 Teams'!NUMBERS, '12 Teams'!TEAMS)</f>
        <v>0</v>
      </c>
      <c r="E118" s="18" t="s">
        <v>6</v>
      </c>
      <c r="F118" s="17">
        <f>LOOKUP(2,'12 Teams'!NUMBERS, '12 Teams'!TEAMS)</f>
        <v>0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">
      <c r="A119" s="2"/>
      <c r="B119" s="2"/>
      <c r="C119" s="2"/>
      <c r="D119" s="17">
        <f>LOOKUP(6,'12 Teams'!NUMBERS, '12 Teams'!TEAMS)</f>
        <v>0</v>
      </c>
      <c r="E119" s="18" t="s">
        <v>6</v>
      </c>
      <c r="F119" s="17">
        <f>LOOKUP(3,'12 Teams'!NUMBERS, '12 Teams'!TEAMS)</f>
        <v>0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">
      <c r="A120" s="2"/>
      <c r="B120" s="2"/>
      <c r="C120" s="2"/>
      <c r="D120" s="19">
        <f>LOOKUP(1,'12 Teams'!NUMBERS, '12 Teams'!TEAMS)</f>
        <v>0</v>
      </c>
      <c r="E120" s="20" t="s">
        <v>6</v>
      </c>
      <c r="F120" s="19">
        <f>LOOKUP(10,'12 Teams'!NUMBERS, '12 Teams'!TEAMS)</f>
        <v>0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">
      <c r="A121" s="2"/>
      <c r="B121" s="2"/>
      <c r="C121" s="2"/>
      <c r="D121" s="40" t="s">
        <v>25</v>
      </c>
      <c r="E121" s="41"/>
      <c r="F121" s="4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">
      <c r="A122" s="2"/>
      <c r="B122" s="2"/>
      <c r="C122" s="2"/>
      <c r="D122" s="17">
        <f>LOOKUP(12,'12 Teams'!NUMBERS, '12 Teams'!TEAMS)</f>
        <v>0</v>
      </c>
      <c r="E122" s="18" t="s">
        <v>6</v>
      </c>
      <c r="F122" s="17">
        <f>LOOKUP(9,'12 Teams'!NUMBERS, '12 Teams'!TEAMS)</f>
        <v>0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">
      <c r="A123" s="2"/>
      <c r="B123" s="2"/>
      <c r="C123" s="2"/>
      <c r="D123" s="17">
        <f>LOOKUP(4,'12 Teams'!NUMBERS, '12 Teams'!TEAMS)</f>
        <v>0</v>
      </c>
      <c r="E123" s="18" t="s">
        <v>6</v>
      </c>
      <c r="F123" s="17">
        <f>LOOKUP(6,'12 Teams'!NUMBERS, '12 Teams'!TEAMS)</f>
        <v>0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">
      <c r="A124" s="2"/>
      <c r="B124" s="2"/>
      <c r="C124" s="2"/>
      <c r="D124" s="17">
        <f>LOOKUP(3,'12 Teams'!NUMBERS, '12 Teams'!TEAMS)</f>
        <v>0</v>
      </c>
      <c r="E124" s="18" t="s">
        <v>6</v>
      </c>
      <c r="F124" s="17">
        <f>LOOKUP(7,'12 Teams'!NUMBERS, '12 Teams'!TEAMS)</f>
        <v>0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">
      <c r="A125" s="2"/>
      <c r="B125" s="2"/>
      <c r="C125" s="2"/>
      <c r="D125" s="17">
        <f>LOOKUP(2,'12 Teams'!NUMBERS, '12 Teams'!TEAMS)</f>
        <v>0</v>
      </c>
      <c r="E125" s="18" t="s">
        <v>6</v>
      </c>
      <c r="F125" s="17">
        <f>LOOKUP(8,'12 Teams'!NUMBERS, '12 Teams'!TEAMS)</f>
        <v>0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">
      <c r="A126" s="2"/>
      <c r="B126" s="2"/>
      <c r="C126" s="2"/>
      <c r="D126" s="17">
        <f>LOOKUP(5,'12 Teams'!NUMBERS, '12 Teams'!TEAMS)</f>
        <v>0</v>
      </c>
      <c r="E126" s="18" t="s">
        <v>6</v>
      </c>
      <c r="F126" s="17">
        <f>LOOKUP(1,'12 Teams'!NUMBERS, '12 Teams'!TEAMS)</f>
        <v>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">
      <c r="A127" s="2"/>
      <c r="B127" s="2"/>
      <c r="C127" s="2"/>
      <c r="D127" s="19">
        <f>LOOKUP(11,'12 Teams'!NUMBERS, '12 Teams'!TEAMS)</f>
        <v>0</v>
      </c>
      <c r="E127" s="20" t="s">
        <v>6</v>
      </c>
      <c r="F127" s="19">
        <f>LOOKUP(10,'12 Teams'!NUMBERS, '12 Teams'!TEAMS)</f>
        <v>0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">
      <c r="A128" s="2"/>
      <c r="B128" s="2"/>
      <c r="C128" s="2"/>
      <c r="D128" s="22"/>
      <c r="E128" s="23"/>
      <c r="F128" s="2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">
      <c r="A129" s="2"/>
      <c r="B129" s="2"/>
      <c r="C129" s="2"/>
      <c r="D129" s="22"/>
      <c r="E129" s="23"/>
      <c r="F129" s="2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">
      <c r="A130" s="2"/>
      <c r="B130" s="2"/>
      <c r="C130" s="2"/>
      <c r="D130" s="22"/>
      <c r="E130" s="23"/>
      <c r="F130" s="2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">
      <c r="A131" s="2"/>
      <c r="B131" s="2"/>
      <c r="C131" s="2"/>
      <c r="D131" s="22"/>
      <c r="E131" s="23"/>
      <c r="F131" s="2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">
      <c r="A132" s="2"/>
      <c r="B132" s="2"/>
      <c r="C132" s="2"/>
      <c r="D132" s="22"/>
      <c r="E132" s="23"/>
      <c r="F132" s="2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">
      <c r="A133" s="2"/>
      <c r="B133" s="2"/>
      <c r="C133" s="2"/>
      <c r="D133" s="22"/>
      <c r="E133" s="23"/>
      <c r="F133" s="2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">
      <c r="A134" s="2"/>
      <c r="B134" s="2"/>
      <c r="C134" s="2"/>
      <c r="D134" s="22"/>
      <c r="E134" s="23"/>
      <c r="F134" s="2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">
      <c r="A135" s="2"/>
      <c r="B135" s="2"/>
      <c r="C135" s="2"/>
      <c r="D135" s="22"/>
      <c r="E135" s="23"/>
      <c r="F135" s="2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">
      <c r="A136" s="2"/>
      <c r="B136" s="2"/>
      <c r="C136" s="2"/>
      <c r="D136" s="22"/>
      <c r="E136" s="23"/>
      <c r="F136" s="2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">
      <c r="A137" s="2"/>
      <c r="B137" s="2"/>
      <c r="C137" s="2"/>
      <c r="D137" s="22"/>
      <c r="E137" s="23"/>
      <c r="F137" s="2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">
      <c r="A138" s="2"/>
      <c r="B138" s="2"/>
      <c r="C138" s="2"/>
      <c r="D138" s="22"/>
      <c r="E138" s="23"/>
      <c r="F138" s="2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">
      <c r="A139" s="2"/>
      <c r="B139" s="2"/>
      <c r="C139" s="2"/>
      <c r="D139" s="22"/>
      <c r="E139" s="23"/>
      <c r="F139" s="2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">
      <c r="A140" s="2"/>
      <c r="B140" s="2"/>
      <c r="C140" s="2"/>
      <c r="D140" s="22"/>
      <c r="E140" s="23"/>
      <c r="F140" s="2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">
      <c r="A141" s="2"/>
      <c r="B141" s="2"/>
      <c r="C141" s="2"/>
      <c r="D141" s="22"/>
      <c r="E141" s="23"/>
      <c r="F141" s="2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">
      <c r="A142" s="2"/>
      <c r="B142" s="2"/>
      <c r="C142" s="2"/>
      <c r="D142" s="22"/>
      <c r="E142" s="23"/>
      <c r="F142" s="2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">
      <c r="A143" s="2"/>
      <c r="B143" s="2"/>
      <c r="C143" s="2"/>
      <c r="D143" s="22"/>
      <c r="E143" s="23"/>
      <c r="F143" s="2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">
      <c r="A144" s="2"/>
      <c r="B144" s="2"/>
      <c r="C144" s="2"/>
      <c r="D144" s="22"/>
      <c r="E144" s="23"/>
      <c r="F144" s="2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">
      <c r="A145" s="2"/>
      <c r="B145" s="2"/>
      <c r="C145" s="2"/>
      <c r="D145" s="22"/>
      <c r="E145" s="23"/>
      <c r="F145" s="2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">
      <c r="A146" s="2"/>
      <c r="B146" s="2"/>
      <c r="C146" s="2"/>
      <c r="D146" s="22"/>
      <c r="E146" s="23"/>
      <c r="F146" s="2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">
      <c r="A147" s="2"/>
      <c r="B147" s="2"/>
      <c r="C147" s="2"/>
      <c r="D147" s="22"/>
      <c r="E147" s="23"/>
      <c r="F147" s="2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">
      <c r="A148" s="2"/>
      <c r="B148" s="2"/>
      <c r="C148" s="2"/>
      <c r="D148" s="22"/>
      <c r="E148" s="23"/>
      <c r="F148" s="2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">
      <c r="A149" s="2"/>
      <c r="B149" s="2"/>
      <c r="C149" s="2"/>
      <c r="D149" s="22"/>
      <c r="E149" s="23"/>
      <c r="F149" s="2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">
      <c r="A150" s="2"/>
      <c r="B150" s="2"/>
      <c r="C150" s="2"/>
      <c r="D150" s="22"/>
      <c r="E150" s="23"/>
      <c r="F150" s="2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">
      <c r="A151" s="2"/>
      <c r="B151" s="2"/>
      <c r="C151" s="2"/>
      <c r="D151" s="22"/>
      <c r="E151" s="23"/>
      <c r="F151" s="2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">
      <c r="A152" s="2"/>
      <c r="B152" s="2"/>
      <c r="C152" s="2"/>
      <c r="D152" s="22"/>
      <c r="E152" s="23"/>
      <c r="F152" s="2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">
      <c r="A153" s="2"/>
      <c r="B153" s="2"/>
      <c r="C153" s="2"/>
      <c r="D153" s="22"/>
      <c r="E153" s="23"/>
      <c r="F153" s="2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">
      <c r="A154" s="2"/>
      <c r="B154" s="2"/>
      <c r="C154" s="2"/>
      <c r="D154" s="22"/>
      <c r="E154" s="23"/>
      <c r="F154" s="2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">
      <c r="A155" s="2"/>
      <c r="B155" s="2"/>
      <c r="C155" s="2"/>
      <c r="D155" s="22"/>
      <c r="E155" s="23"/>
      <c r="F155" s="2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">
      <c r="A156" s="2"/>
      <c r="B156" s="2"/>
      <c r="C156" s="2"/>
      <c r="D156" s="22"/>
      <c r="E156" s="23"/>
      <c r="F156" s="2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">
      <c r="A157" s="2"/>
      <c r="B157" s="2"/>
      <c r="C157" s="2"/>
      <c r="D157" s="22"/>
      <c r="E157" s="23"/>
      <c r="F157" s="2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">
      <c r="A158" s="2"/>
      <c r="B158" s="2"/>
      <c r="C158" s="2"/>
      <c r="D158" s="22"/>
      <c r="E158" s="23"/>
      <c r="F158" s="2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">
      <c r="A159" s="2"/>
      <c r="B159" s="2"/>
      <c r="C159" s="2"/>
      <c r="D159" s="22"/>
      <c r="E159" s="23"/>
      <c r="F159" s="2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">
      <c r="A160" s="2"/>
      <c r="B160" s="2"/>
      <c r="C160" s="2"/>
      <c r="D160" s="22"/>
      <c r="E160" s="23"/>
      <c r="F160" s="2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">
      <c r="A161" s="2"/>
      <c r="B161" s="2"/>
      <c r="C161" s="2"/>
      <c r="D161" s="22"/>
      <c r="E161" s="23"/>
      <c r="F161" s="2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">
      <c r="A162" s="2"/>
      <c r="B162" s="2"/>
      <c r="C162" s="2"/>
      <c r="D162" s="22"/>
      <c r="E162" s="23"/>
      <c r="F162" s="2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">
      <c r="A163" s="2"/>
      <c r="B163" s="2"/>
      <c r="C163" s="2"/>
      <c r="D163" s="22"/>
      <c r="E163" s="23"/>
      <c r="F163" s="2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">
      <c r="A164" s="2"/>
      <c r="B164" s="2"/>
      <c r="C164" s="2"/>
      <c r="D164" s="22"/>
      <c r="E164" s="23"/>
      <c r="F164" s="2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">
      <c r="A165" s="2"/>
      <c r="B165" s="2"/>
      <c r="C165" s="2"/>
      <c r="D165" s="22"/>
      <c r="E165" s="23"/>
      <c r="F165" s="2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">
      <c r="A166" s="2"/>
      <c r="B166" s="2"/>
      <c r="C166" s="2"/>
      <c r="D166" s="22"/>
      <c r="E166" s="23"/>
      <c r="F166" s="2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">
      <c r="A167" s="2"/>
      <c r="B167" s="2"/>
      <c r="C167" s="2"/>
      <c r="D167" s="22"/>
      <c r="E167" s="23"/>
      <c r="F167" s="2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">
      <c r="A168" s="2"/>
      <c r="B168" s="2"/>
      <c r="C168" s="2"/>
      <c r="D168" s="22"/>
      <c r="E168" s="23"/>
      <c r="F168" s="2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">
      <c r="A169" s="2"/>
      <c r="B169" s="2"/>
      <c r="C169" s="2"/>
      <c r="D169" s="22"/>
      <c r="E169" s="23"/>
      <c r="F169" s="2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">
      <c r="A170" s="2"/>
      <c r="B170" s="2"/>
      <c r="C170" s="2"/>
      <c r="D170" s="22"/>
      <c r="E170" s="23"/>
      <c r="F170" s="2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">
      <c r="A171" s="2"/>
      <c r="B171" s="2"/>
      <c r="C171" s="2"/>
      <c r="D171" s="22"/>
      <c r="E171" s="23"/>
      <c r="F171" s="2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">
      <c r="A172" s="2"/>
      <c r="B172" s="2"/>
      <c r="C172" s="2"/>
      <c r="D172" s="22"/>
      <c r="E172" s="23"/>
      <c r="F172" s="2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">
      <c r="A173" s="2"/>
      <c r="B173" s="2"/>
      <c r="C173" s="2"/>
      <c r="D173" s="22"/>
      <c r="E173" s="23"/>
      <c r="F173" s="2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">
      <c r="A174" s="2"/>
      <c r="B174" s="2"/>
      <c r="C174" s="2"/>
      <c r="D174" s="22"/>
      <c r="E174" s="23"/>
      <c r="F174" s="2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">
      <c r="A175" s="2"/>
      <c r="B175" s="2"/>
      <c r="C175" s="2"/>
      <c r="D175" s="22"/>
      <c r="E175" s="23"/>
      <c r="F175" s="2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">
      <c r="A176" s="2"/>
      <c r="B176" s="2"/>
      <c r="C176" s="2"/>
      <c r="D176" s="22"/>
      <c r="E176" s="23"/>
      <c r="F176" s="2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">
      <c r="A177" s="2"/>
      <c r="B177" s="2"/>
      <c r="C177" s="2"/>
      <c r="D177" s="22"/>
      <c r="E177" s="23"/>
      <c r="F177" s="2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">
      <c r="A178" s="2"/>
      <c r="B178" s="2"/>
      <c r="C178" s="2"/>
      <c r="D178" s="22"/>
      <c r="E178" s="23"/>
      <c r="F178" s="2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">
      <c r="A179" s="2"/>
      <c r="B179" s="2"/>
      <c r="C179" s="2"/>
      <c r="D179" s="22"/>
      <c r="E179" s="23"/>
      <c r="F179" s="2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">
      <c r="A180" s="2"/>
      <c r="B180" s="2"/>
      <c r="C180" s="2"/>
      <c r="D180" s="22"/>
      <c r="E180" s="23"/>
      <c r="F180" s="2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">
      <c r="A181" s="2"/>
      <c r="B181" s="2"/>
      <c r="C181" s="2"/>
      <c r="D181" s="22"/>
      <c r="E181" s="23"/>
      <c r="F181" s="2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">
      <c r="A182" s="2"/>
      <c r="B182" s="2"/>
      <c r="C182" s="2"/>
      <c r="D182" s="22"/>
      <c r="E182" s="23"/>
      <c r="F182" s="2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">
      <c r="A183" s="2"/>
      <c r="B183" s="2"/>
      <c r="C183" s="2"/>
      <c r="D183" s="22"/>
      <c r="E183" s="23"/>
      <c r="F183" s="2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">
      <c r="A184" s="2"/>
      <c r="B184" s="2"/>
      <c r="C184" s="2"/>
      <c r="D184" s="22"/>
      <c r="E184" s="23"/>
      <c r="F184" s="2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">
      <c r="A185" s="2"/>
      <c r="B185" s="2"/>
      <c r="C185" s="2"/>
      <c r="D185" s="22"/>
      <c r="E185" s="23"/>
      <c r="F185" s="2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">
      <c r="A186" s="2"/>
      <c r="B186" s="2"/>
      <c r="C186" s="2"/>
      <c r="D186" s="22"/>
      <c r="E186" s="23"/>
      <c r="F186" s="2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">
      <c r="A187" s="2"/>
      <c r="B187" s="2"/>
      <c r="C187" s="2"/>
      <c r="D187" s="22"/>
      <c r="E187" s="23"/>
      <c r="F187" s="2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">
      <c r="A188" s="2"/>
      <c r="B188" s="2"/>
      <c r="C188" s="2"/>
      <c r="D188" s="22"/>
      <c r="E188" s="23"/>
      <c r="F188" s="2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">
      <c r="A189" s="2"/>
      <c r="B189" s="2"/>
      <c r="C189" s="2"/>
      <c r="D189" s="22"/>
      <c r="E189" s="23"/>
      <c r="F189" s="2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">
      <c r="A190" s="2"/>
      <c r="B190" s="2"/>
      <c r="C190" s="2"/>
      <c r="D190" s="22"/>
      <c r="E190" s="23"/>
      <c r="F190" s="2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">
      <c r="A191" s="2"/>
      <c r="B191" s="2"/>
      <c r="C191" s="2"/>
      <c r="D191" s="22"/>
      <c r="E191" s="23"/>
      <c r="F191" s="2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">
      <c r="A192" s="2"/>
      <c r="B192" s="2"/>
      <c r="C192" s="2"/>
      <c r="D192" s="22"/>
      <c r="E192" s="23"/>
      <c r="F192" s="2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">
      <c r="A193" s="2"/>
      <c r="B193" s="2"/>
      <c r="C193" s="2"/>
      <c r="D193" s="22"/>
      <c r="E193" s="23"/>
      <c r="F193" s="2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">
      <c r="A194" s="2"/>
      <c r="B194" s="2"/>
      <c r="C194" s="2"/>
      <c r="D194" s="22"/>
      <c r="E194" s="23"/>
      <c r="F194" s="2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">
      <c r="A195" s="2"/>
      <c r="B195" s="2"/>
      <c r="C195" s="2"/>
      <c r="D195" s="22"/>
      <c r="E195" s="23"/>
      <c r="F195" s="2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">
      <c r="A196" s="2"/>
      <c r="B196" s="2"/>
      <c r="C196" s="2"/>
      <c r="D196" s="22"/>
      <c r="E196" s="23"/>
      <c r="F196" s="2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">
      <c r="A197" s="2"/>
      <c r="B197" s="2"/>
      <c r="C197" s="2"/>
      <c r="D197" s="22"/>
      <c r="E197" s="23"/>
      <c r="F197" s="2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">
      <c r="A198" s="2"/>
      <c r="B198" s="2"/>
      <c r="C198" s="2"/>
      <c r="D198" s="22"/>
      <c r="E198" s="23"/>
      <c r="F198" s="2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">
      <c r="A199" s="2"/>
      <c r="B199" s="2"/>
      <c r="C199" s="2"/>
      <c r="D199" s="22"/>
      <c r="E199" s="23"/>
      <c r="F199" s="2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">
      <c r="A200" s="2"/>
      <c r="B200" s="2"/>
      <c r="C200" s="2"/>
      <c r="D200" s="22"/>
      <c r="E200" s="23"/>
      <c r="F200" s="2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">
      <c r="A201" s="2"/>
      <c r="B201" s="2"/>
      <c r="C201" s="2"/>
      <c r="D201" s="22"/>
      <c r="E201" s="23"/>
      <c r="F201" s="2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">
      <c r="A202" s="2"/>
      <c r="B202" s="2"/>
      <c r="C202" s="2"/>
      <c r="D202" s="22"/>
      <c r="E202" s="23"/>
      <c r="F202" s="2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">
      <c r="A203" s="2"/>
      <c r="B203" s="2"/>
      <c r="C203" s="2"/>
      <c r="D203" s="22"/>
      <c r="E203" s="23"/>
      <c r="F203" s="2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">
      <c r="A204" s="2"/>
      <c r="B204" s="2"/>
      <c r="C204" s="2"/>
      <c r="D204" s="22"/>
      <c r="E204" s="23"/>
      <c r="F204" s="2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">
      <c r="A205" s="2"/>
      <c r="B205" s="2"/>
      <c r="C205" s="2"/>
      <c r="D205" s="22"/>
      <c r="E205" s="23"/>
      <c r="F205" s="2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">
      <c r="A206" s="2"/>
      <c r="B206" s="2"/>
      <c r="C206" s="2"/>
      <c r="D206" s="22"/>
      <c r="E206" s="23"/>
      <c r="F206" s="2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">
      <c r="A207" s="2"/>
      <c r="B207" s="2"/>
      <c r="C207" s="2"/>
      <c r="D207" s="22"/>
      <c r="E207" s="23"/>
      <c r="F207" s="2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">
      <c r="A208" s="2"/>
      <c r="B208" s="2"/>
      <c r="C208" s="2"/>
      <c r="D208" s="22"/>
      <c r="E208" s="23"/>
      <c r="F208" s="2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">
      <c r="A209" s="2"/>
      <c r="B209" s="2"/>
      <c r="C209" s="2"/>
      <c r="D209" s="22"/>
      <c r="E209" s="23"/>
      <c r="F209" s="2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">
      <c r="A210" s="2"/>
      <c r="B210" s="2"/>
      <c r="C210" s="2"/>
      <c r="D210" s="22"/>
      <c r="E210" s="23"/>
      <c r="F210" s="2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">
      <c r="A211" s="2"/>
      <c r="B211" s="2"/>
      <c r="C211" s="2"/>
      <c r="D211" s="22"/>
      <c r="E211" s="23"/>
      <c r="F211" s="2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">
      <c r="A212" s="2"/>
      <c r="B212" s="2"/>
      <c r="C212" s="2"/>
      <c r="D212" s="22"/>
      <c r="E212" s="23"/>
      <c r="F212" s="2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">
      <c r="A213" s="2"/>
      <c r="B213" s="2"/>
      <c r="C213" s="2"/>
      <c r="D213" s="22"/>
      <c r="E213" s="23"/>
      <c r="F213" s="2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">
      <c r="A214" s="2"/>
      <c r="B214" s="2"/>
      <c r="C214" s="2"/>
      <c r="D214" s="22"/>
      <c r="E214" s="23"/>
      <c r="F214" s="2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">
      <c r="A215" s="2"/>
      <c r="B215" s="2"/>
      <c r="C215" s="2"/>
      <c r="D215" s="22"/>
      <c r="E215" s="23"/>
      <c r="F215" s="2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">
      <c r="A216" s="2"/>
      <c r="B216" s="2"/>
      <c r="C216" s="2"/>
      <c r="D216" s="22"/>
      <c r="E216" s="23"/>
      <c r="F216" s="2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">
      <c r="A217" s="2"/>
      <c r="B217" s="2"/>
      <c r="C217" s="2"/>
      <c r="D217" s="22"/>
      <c r="E217" s="23"/>
      <c r="F217" s="2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">
      <c r="A218" s="2"/>
      <c r="B218" s="2"/>
      <c r="C218" s="2"/>
      <c r="D218" s="22"/>
      <c r="E218" s="23"/>
      <c r="F218" s="2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">
      <c r="A219" s="2"/>
      <c r="B219" s="2"/>
      <c r="C219" s="2"/>
      <c r="D219" s="22"/>
      <c r="E219" s="23"/>
      <c r="F219" s="2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">
      <c r="A220" s="2"/>
      <c r="B220" s="2"/>
      <c r="C220" s="2"/>
      <c r="D220" s="22"/>
      <c r="E220" s="23"/>
      <c r="F220" s="2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">
      <c r="A221" s="2"/>
      <c r="B221" s="2"/>
      <c r="C221" s="2"/>
      <c r="D221" s="22"/>
      <c r="E221" s="23"/>
      <c r="F221" s="2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">
      <c r="A222" s="2"/>
      <c r="B222" s="2"/>
      <c r="C222" s="2"/>
      <c r="D222" s="22"/>
      <c r="E222" s="23"/>
      <c r="F222" s="2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">
      <c r="A223" s="2"/>
      <c r="B223" s="2"/>
      <c r="C223" s="2"/>
      <c r="D223" s="22"/>
      <c r="E223" s="23"/>
      <c r="F223" s="2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">
      <c r="A224" s="2"/>
      <c r="B224" s="2"/>
      <c r="C224" s="2"/>
      <c r="D224" s="22"/>
      <c r="E224" s="23"/>
      <c r="F224" s="2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">
      <c r="A225" s="2"/>
      <c r="B225" s="2"/>
      <c r="C225" s="2"/>
      <c r="D225" s="22"/>
      <c r="E225" s="23"/>
      <c r="F225" s="2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">
      <c r="A226" s="2"/>
      <c r="B226" s="2"/>
      <c r="C226" s="2"/>
      <c r="D226" s="22"/>
      <c r="E226" s="23"/>
      <c r="F226" s="2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">
      <c r="A227" s="2"/>
      <c r="B227" s="2"/>
      <c r="C227" s="2"/>
      <c r="D227" s="22"/>
      <c r="E227" s="23"/>
      <c r="F227" s="2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">
      <c r="A228" s="2"/>
      <c r="B228" s="2"/>
      <c r="C228" s="2"/>
      <c r="D228" s="22"/>
      <c r="E228" s="23"/>
      <c r="F228" s="2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">
      <c r="A229" s="2"/>
      <c r="B229" s="2"/>
      <c r="C229" s="2"/>
      <c r="D229" s="22"/>
      <c r="E229" s="23"/>
      <c r="F229" s="2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">
      <c r="A230" s="2"/>
      <c r="B230" s="2"/>
      <c r="C230" s="2"/>
      <c r="D230" s="22"/>
      <c r="E230" s="23"/>
      <c r="F230" s="2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">
      <c r="A231" s="2"/>
      <c r="B231" s="2"/>
      <c r="C231" s="2"/>
      <c r="D231" s="22"/>
      <c r="E231" s="23"/>
      <c r="F231" s="2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">
      <c r="A232" s="2"/>
      <c r="B232" s="2"/>
      <c r="C232" s="2"/>
      <c r="D232" s="22"/>
      <c r="E232" s="23"/>
      <c r="F232" s="2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">
      <c r="A233" s="2"/>
      <c r="B233" s="2"/>
      <c r="C233" s="2"/>
      <c r="D233" s="22"/>
      <c r="E233" s="23"/>
      <c r="F233" s="2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">
      <c r="A234" s="2"/>
      <c r="B234" s="2"/>
      <c r="C234" s="2"/>
      <c r="D234" s="22"/>
      <c r="E234" s="23"/>
      <c r="F234" s="2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">
      <c r="A235" s="2"/>
      <c r="B235" s="2"/>
      <c r="C235" s="2"/>
      <c r="D235" s="22"/>
      <c r="E235" s="23"/>
      <c r="F235" s="2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">
      <c r="A236" s="2"/>
      <c r="B236" s="2"/>
      <c r="C236" s="2"/>
      <c r="D236" s="22"/>
      <c r="E236" s="23"/>
      <c r="F236" s="2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">
      <c r="A237" s="2"/>
      <c r="B237" s="2"/>
      <c r="C237" s="2"/>
      <c r="D237" s="22"/>
      <c r="E237" s="23"/>
      <c r="F237" s="2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">
      <c r="A238" s="2"/>
      <c r="B238" s="2"/>
      <c r="C238" s="2"/>
      <c r="D238" s="22"/>
      <c r="E238" s="23"/>
      <c r="F238" s="2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">
      <c r="A239" s="2"/>
      <c r="B239" s="2"/>
      <c r="C239" s="2"/>
      <c r="D239" s="22"/>
      <c r="E239" s="23"/>
      <c r="F239" s="2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2"/>
      <c r="B240" s="2"/>
      <c r="C240" s="2"/>
      <c r="D240" s="22"/>
      <c r="E240" s="23"/>
      <c r="F240" s="2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">
      <c r="A241" s="2"/>
      <c r="B241" s="2"/>
      <c r="C241" s="2"/>
      <c r="D241" s="22"/>
      <c r="E241" s="23"/>
      <c r="F241" s="2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2"/>
      <c r="B242" s="2"/>
      <c r="C242" s="2"/>
      <c r="D242" s="22"/>
      <c r="E242" s="23"/>
      <c r="F242" s="2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">
      <c r="A243" s="2"/>
      <c r="B243" s="2"/>
      <c r="C243" s="2"/>
      <c r="D243" s="22"/>
      <c r="E243" s="23"/>
      <c r="F243" s="2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">
      <c r="A244" s="2"/>
      <c r="B244" s="2"/>
      <c r="C244" s="2"/>
      <c r="D244" s="22"/>
      <c r="E244" s="23"/>
      <c r="F244" s="2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">
      <c r="A245" s="2"/>
      <c r="B245" s="2"/>
      <c r="C245" s="2"/>
      <c r="D245" s="22"/>
      <c r="E245" s="23"/>
      <c r="F245" s="2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">
      <c r="A246" s="2"/>
      <c r="B246" s="2"/>
      <c r="C246" s="2"/>
      <c r="D246" s="22"/>
      <c r="E246" s="23"/>
      <c r="F246" s="2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">
      <c r="A247" s="2"/>
      <c r="B247" s="2"/>
      <c r="C247" s="2"/>
      <c r="D247" s="22"/>
      <c r="E247" s="23"/>
      <c r="F247" s="2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">
      <c r="A248" s="2"/>
      <c r="B248" s="2"/>
      <c r="C248" s="2"/>
      <c r="D248" s="22"/>
      <c r="E248" s="23"/>
      <c r="F248" s="2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">
      <c r="A249" s="2"/>
      <c r="B249" s="2"/>
      <c r="C249" s="2"/>
      <c r="D249" s="22"/>
      <c r="E249" s="23"/>
      <c r="F249" s="2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">
      <c r="A250" s="2"/>
      <c r="B250" s="2"/>
      <c r="C250" s="2"/>
      <c r="D250" s="22"/>
      <c r="E250" s="23"/>
      <c r="F250" s="2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">
      <c r="A251" s="2"/>
      <c r="B251" s="2"/>
      <c r="C251" s="2"/>
      <c r="D251" s="22"/>
      <c r="E251" s="23"/>
      <c r="F251" s="2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">
      <c r="A252" s="2"/>
      <c r="B252" s="2"/>
      <c r="C252" s="2"/>
      <c r="D252" s="22"/>
      <c r="E252" s="23"/>
      <c r="F252" s="2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">
      <c r="A253" s="2"/>
      <c r="B253" s="2"/>
      <c r="C253" s="2"/>
      <c r="D253" s="22"/>
      <c r="E253" s="23"/>
      <c r="F253" s="2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">
      <c r="A254" s="2"/>
      <c r="B254" s="2"/>
      <c r="C254" s="2"/>
      <c r="D254" s="22"/>
      <c r="E254" s="23"/>
      <c r="F254" s="2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">
      <c r="A255" s="2"/>
      <c r="B255" s="2"/>
      <c r="C255" s="2"/>
      <c r="D255" s="22"/>
      <c r="E255" s="23"/>
      <c r="F255" s="2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">
      <c r="A256" s="2"/>
      <c r="B256" s="2"/>
      <c r="C256" s="2"/>
      <c r="D256" s="22"/>
      <c r="E256" s="23"/>
      <c r="F256" s="2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">
      <c r="A257" s="2"/>
      <c r="B257" s="2"/>
      <c r="C257" s="2"/>
      <c r="D257" s="22"/>
      <c r="E257" s="23"/>
      <c r="F257" s="2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">
      <c r="A258" s="2"/>
      <c r="B258" s="2"/>
      <c r="C258" s="2"/>
      <c r="D258" s="22"/>
      <c r="E258" s="23"/>
      <c r="F258" s="2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">
      <c r="A259" s="2"/>
      <c r="B259" s="2"/>
      <c r="C259" s="2"/>
      <c r="D259" s="22"/>
      <c r="E259" s="23"/>
      <c r="F259" s="2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">
      <c r="A260" s="2"/>
      <c r="B260" s="2"/>
      <c r="C260" s="2"/>
      <c r="D260" s="22"/>
      <c r="E260" s="23"/>
      <c r="F260" s="2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">
      <c r="A261" s="2"/>
      <c r="B261" s="2"/>
      <c r="C261" s="2"/>
      <c r="D261" s="22"/>
      <c r="E261" s="23"/>
      <c r="F261" s="2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">
      <c r="A262" s="2"/>
      <c r="B262" s="2"/>
      <c r="C262" s="2"/>
      <c r="D262" s="22"/>
      <c r="E262" s="23"/>
      <c r="F262" s="2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">
      <c r="A263" s="2"/>
      <c r="B263" s="2"/>
      <c r="C263" s="2"/>
      <c r="D263" s="22"/>
      <c r="E263" s="23"/>
      <c r="F263" s="2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">
      <c r="A264" s="2"/>
      <c r="B264" s="2"/>
      <c r="C264" s="2"/>
      <c r="D264" s="22"/>
      <c r="E264" s="23"/>
      <c r="F264" s="2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">
      <c r="A265" s="2"/>
      <c r="B265" s="2"/>
      <c r="C265" s="2"/>
      <c r="D265" s="22"/>
      <c r="E265" s="23"/>
      <c r="F265" s="2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">
      <c r="A266" s="2"/>
      <c r="B266" s="2"/>
      <c r="C266" s="2"/>
      <c r="D266" s="22"/>
      <c r="E266" s="23"/>
      <c r="F266" s="2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">
      <c r="A267" s="2"/>
      <c r="B267" s="2"/>
      <c r="C267" s="2"/>
      <c r="D267" s="22"/>
      <c r="E267" s="23"/>
      <c r="F267" s="2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">
      <c r="A268" s="2"/>
      <c r="B268" s="2"/>
      <c r="C268" s="2"/>
      <c r="D268" s="22"/>
      <c r="E268" s="23"/>
      <c r="F268" s="2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">
      <c r="A269" s="2"/>
      <c r="B269" s="2"/>
      <c r="C269" s="2"/>
      <c r="D269" s="22"/>
      <c r="E269" s="23"/>
      <c r="F269" s="2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">
      <c r="A270" s="2"/>
      <c r="B270" s="2"/>
      <c r="C270" s="2"/>
      <c r="D270" s="22"/>
      <c r="E270" s="23"/>
      <c r="F270" s="2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">
      <c r="A271" s="2"/>
      <c r="B271" s="2"/>
      <c r="C271" s="2"/>
      <c r="D271" s="22"/>
      <c r="E271" s="23"/>
      <c r="F271" s="2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">
      <c r="A272" s="2"/>
      <c r="B272" s="2"/>
      <c r="C272" s="2"/>
      <c r="D272" s="22"/>
      <c r="E272" s="23"/>
      <c r="F272" s="2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">
      <c r="A273" s="2"/>
      <c r="B273" s="2"/>
      <c r="C273" s="2"/>
      <c r="D273" s="22"/>
      <c r="E273" s="23"/>
      <c r="F273" s="2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">
      <c r="A274" s="2"/>
      <c r="B274" s="2"/>
      <c r="C274" s="2"/>
      <c r="D274" s="22"/>
      <c r="E274" s="23"/>
      <c r="F274" s="2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">
      <c r="A275" s="2"/>
      <c r="B275" s="2"/>
      <c r="C275" s="2"/>
      <c r="D275" s="22"/>
      <c r="E275" s="23"/>
      <c r="F275" s="2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">
      <c r="A276" s="2"/>
      <c r="B276" s="2"/>
      <c r="C276" s="2"/>
      <c r="D276" s="22"/>
      <c r="E276" s="23"/>
      <c r="F276" s="2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">
      <c r="A277" s="2"/>
      <c r="B277" s="2"/>
      <c r="C277" s="2"/>
      <c r="D277" s="22"/>
      <c r="E277" s="23"/>
      <c r="F277" s="2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">
      <c r="A278" s="2"/>
      <c r="B278" s="2"/>
      <c r="C278" s="2"/>
      <c r="D278" s="22"/>
      <c r="E278" s="23"/>
      <c r="F278" s="2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">
      <c r="A279" s="2"/>
      <c r="B279" s="2"/>
      <c r="C279" s="2"/>
      <c r="D279" s="22"/>
      <c r="E279" s="23"/>
      <c r="F279" s="2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">
      <c r="A280" s="2"/>
      <c r="B280" s="2"/>
      <c r="C280" s="2"/>
      <c r="D280" s="22"/>
      <c r="E280" s="23"/>
      <c r="F280" s="2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">
      <c r="A281" s="2"/>
      <c r="B281" s="2"/>
      <c r="C281" s="2"/>
      <c r="D281" s="22"/>
      <c r="E281" s="23"/>
      <c r="F281" s="2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">
      <c r="A282" s="2"/>
      <c r="B282" s="2"/>
      <c r="C282" s="2"/>
      <c r="D282" s="22"/>
      <c r="E282" s="23"/>
      <c r="F282" s="2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">
      <c r="A283" s="2"/>
      <c r="B283" s="2"/>
      <c r="C283" s="2"/>
      <c r="D283" s="22"/>
      <c r="E283" s="23"/>
      <c r="F283" s="2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">
      <c r="A284" s="2"/>
      <c r="B284" s="2"/>
      <c r="C284" s="2"/>
      <c r="D284" s="22"/>
      <c r="E284" s="23"/>
      <c r="F284" s="2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">
      <c r="A285" s="2"/>
      <c r="B285" s="2"/>
      <c r="C285" s="2"/>
      <c r="D285" s="22"/>
      <c r="E285" s="23"/>
      <c r="F285" s="2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">
      <c r="A286" s="2"/>
      <c r="B286" s="2"/>
      <c r="C286" s="2"/>
      <c r="D286" s="22"/>
      <c r="E286" s="23"/>
      <c r="F286" s="2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">
      <c r="A287" s="2"/>
      <c r="B287" s="2"/>
      <c r="C287" s="2"/>
      <c r="D287" s="22"/>
      <c r="E287" s="23"/>
      <c r="F287" s="2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">
      <c r="A288" s="2"/>
      <c r="B288" s="2"/>
      <c r="C288" s="2"/>
      <c r="D288" s="22"/>
      <c r="E288" s="23"/>
      <c r="F288" s="2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">
      <c r="A289" s="2"/>
      <c r="B289" s="2"/>
      <c r="C289" s="2"/>
      <c r="D289" s="22"/>
      <c r="E289" s="23"/>
      <c r="F289" s="2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">
      <c r="A290" s="2"/>
      <c r="B290" s="2"/>
      <c r="C290" s="2"/>
      <c r="D290" s="22"/>
      <c r="E290" s="23"/>
      <c r="F290" s="2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">
      <c r="A291" s="2"/>
      <c r="B291" s="2"/>
      <c r="C291" s="2"/>
      <c r="D291" s="22"/>
      <c r="E291" s="23"/>
      <c r="F291" s="2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">
      <c r="A292" s="2"/>
      <c r="B292" s="2"/>
      <c r="C292" s="2"/>
      <c r="D292" s="22"/>
      <c r="E292" s="23"/>
      <c r="F292" s="2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">
      <c r="A293" s="2"/>
      <c r="B293" s="2"/>
      <c r="C293" s="2"/>
      <c r="D293" s="22"/>
      <c r="E293" s="23"/>
      <c r="F293" s="2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">
      <c r="A294" s="2"/>
      <c r="B294" s="2"/>
      <c r="C294" s="2"/>
      <c r="D294" s="22"/>
      <c r="E294" s="23"/>
      <c r="F294" s="2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">
      <c r="A295" s="2"/>
      <c r="B295" s="2"/>
      <c r="C295" s="2"/>
      <c r="D295" s="22"/>
      <c r="E295" s="23"/>
      <c r="F295" s="2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">
      <c r="A296" s="2"/>
      <c r="B296" s="2"/>
      <c r="C296" s="2"/>
      <c r="D296" s="22"/>
      <c r="E296" s="23"/>
      <c r="F296" s="2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">
      <c r="A297" s="2"/>
      <c r="B297" s="2"/>
      <c r="C297" s="2"/>
      <c r="D297" s="22"/>
      <c r="E297" s="23"/>
      <c r="F297" s="2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">
      <c r="A298" s="2"/>
      <c r="B298" s="2"/>
      <c r="C298" s="2"/>
      <c r="D298" s="22"/>
      <c r="E298" s="23"/>
      <c r="F298" s="2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">
      <c r="A299" s="2"/>
      <c r="B299" s="2"/>
      <c r="C299" s="2"/>
      <c r="D299" s="22"/>
      <c r="E299" s="23"/>
      <c r="F299" s="2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">
      <c r="A300" s="2"/>
      <c r="B300" s="2"/>
      <c r="C300" s="2"/>
      <c r="D300" s="22"/>
      <c r="E300" s="23"/>
      <c r="F300" s="2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">
      <c r="A301" s="2"/>
      <c r="B301" s="2"/>
      <c r="C301" s="2"/>
      <c r="D301" s="22"/>
      <c r="E301" s="23"/>
      <c r="F301" s="2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">
      <c r="A302" s="2"/>
      <c r="B302" s="2"/>
      <c r="C302" s="2"/>
      <c r="D302" s="22"/>
      <c r="E302" s="23"/>
      <c r="F302" s="2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">
      <c r="A303" s="2"/>
      <c r="B303" s="2"/>
      <c r="C303" s="2"/>
      <c r="D303" s="22"/>
      <c r="E303" s="23"/>
      <c r="F303" s="2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">
      <c r="A304" s="2"/>
      <c r="B304" s="2"/>
      <c r="C304" s="2"/>
      <c r="D304" s="22"/>
      <c r="E304" s="23"/>
      <c r="F304" s="2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">
      <c r="A305" s="2"/>
      <c r="B305" s="2"/>
      <c r="C305" s="2"/>
      <c r="D305" s="22"/>
      <c r="E305" s="23"/>
      <c r="F305" s="2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">
      <c r="A306" s="2"/>
      <c r="B306" s="2"/>
      <c r="C306" s="2"/>
      <c r="D306" s="22"/>
      <c r="E306" s="23"/>
      <c r="F306" s="2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">
      <c r="A307" s="2"/>
      <c r="B307" s="2"/>
      <c r="C307" s="2"/>
      <c r="D307" s="22"/>
      <c r="E307" s="23"/>
      <c r="F307" s="2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">
      <c r="A308" s="2"/>
      <c r="B308" s="2"/>
      <c r="C308" s="2"/>
      <c r="D308" s="22"/>
      <c r="E308" s="23"/>
      <c r="F308" s="2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">
      <c r="A309" s="2"/>
      <c r="B309" s="2"/>
      <c r="C309" s="2"/>
      <c r="D309" s="22"/>
      <c r="E309" s="23"/>
      <c r="F309" s="2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">
      <c r="A310" s="2"/>
      <c r="B310" s="2"/>
      <c r="C310" s="2"/>
      <c r="D310" s="22"/>
      <c r="E310" s="23"/>
      <c r="F310" s="2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">
      <c r="A311" s="2"/>
      <c r="B311" s="2"/>
      <c r="C311" s="2"/>
      <c r="D311" s="22"/>
      <c r="E311" s="23"/>
      <c r="F311" s="2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">
      <c r="A312" s="2"/>
      <c r="B312" s="2"/>
      <c r="C312" s="2"/>
      <c r="D312" s="22"/>
      <c r="E312" s="23"/>
      <c r="F312" s="2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">
      <c r="A313" s="2"/>
      <c r="B313" s="2"/>
      <c r="C313" s="2"/>
      <c r="D313" s="22"/>
      <c r="E313" s="23"/>
      <c r="F313" s="2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">
      <c r="A314" s="2"/>
      <c r="B314" s="2"/>
      <c r="C314" s="2"/>
      <c r="D314" s="22"/>
      <c r="E314" s="23"/>
      <c r="F314" s="2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">
      <c r="A315" s="2"/>
      <c r="B315" s="2"/>
      <c r="C315" s="2"/>
      <c r="D315" s="22"/>
      <c r="E315" s="23"/>
      <c r="F315" s="2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">
      <c r="A316" s="2"/>
      <c r="B316" s="2"/>
      <c r="C316" s="2"/>
      <c r="D316" s="22"/>
      <c r="E316" s="23"/>
      <c r="F316" s="2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">
      <c r="A317" s="2"/>
      <c r="B317" s="2"/>
      <c r="C317" s="2"/>
      <c r="D317" s="22"/>
      <c r="E317" s="23"/>
      <c r="F317" s="2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">
      <c r="A318" s="2"/>
      <c r="B318" s="2"/>
      <c r="C318" s="2"/>
      <c r="D318" s="22"/>
      <c r="E318" s="23"/>
      <c r="F318" s="2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">
      <c r="A319" s="2"/>
      <c r="B319" s="2"/>
      <c r="C319" s="2"/>
      <c r="D319" s="22"/>
      <c r="E319" s="23"/>
      <c r="F319" s="2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">
      <c r="A320" s="2"/>
      <c r="B320" s="2"/>
      <c r="C320" s="2"/>
      <c r="D320" s="22"/>
      <c r="E320" s="23"/>
      <c r="F320" s="2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">
      <c r="A321" s="2"/>
      <c r="B321" s="2"/>
      <c r="C321" s="2"/>
      <c r="D321" s="22"/>
      <c r="E321" s="23"/>
      <c r="F321" s="2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">
      <c r="A322" s="2"/>
      <c r="B322" s="2"/>
      <c r="C322" s="2"/>
      <c r="D322" s="22"/>
      <c r="E322" s="23"/>
      <c r="F322" s="2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">
      <c r="A323" s="2"/>
      <c r="B323" s="2"/>
      <c r="C323" s="2"/>
      <c r="D323" s="22"/>
      <c r="E323" s="23"/>
      <c r="F323" s="2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">
      <c r="A324" s="2"/>
      <c r="B324" s="2"/>
      <c r="C324" s="2"/>
      <c r="D324" s="22"/>
      <c r="E324" s="23"/>
      <c r="F324" s="2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">
      <c r="A325" s="2"/>
      <c r="B325" s="2"/>
      <c r="C325" s="2"/>
      <c r="D325" s="22"/>
      <c r="E325" s="23"/>
      <c r="F325" s="2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">
      <c r="A326" s="2"/>
      <c r="B326" s="2"/>
      <c r="C326" s="2"/>
      <c r="D326" s="22"/>
      <c r="E326" s="23"/>
      <c r="F326" s="2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">
      <c r="A327" s="2"/>
      <c r="B327" s="2"/>
      <c r="C327" s="2"/>
      <c r="D327" s="22"/>
      <c r="E327" s="23"/>
      <c r="F327" s="2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">
      <c r="A328" s="2"/>
      <c r="B328" s="2"/>
      <c r="C328" s="2"/>
      <c r="D328" s="22"/>
      <c r="E328" s="23"/>
      <c r="F328" s="2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">
      <c r="A329" s="2"/>
      <c r="B329" s="2"/>
      <c r="C329" s="2"/>
      <c r="D329" s="22"/>
      <c r="E329" s="23"/>
      <c r="F329" s="2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">
      <c r="A330" s="2"/>
      <c r="B330" s="2"/>
      <c r="C330" s="2"/>
      <c r="D330" s="22"/>
      <c r="E330" s="23"/>
      <c r="F330" s="2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">
      <c r="A331" s="2"/>
      <c r="B331" s="2"/>
      <c r="C331" s="2"/>
      <c r="D331" s="22"/>
      <c r="E331" s="23"/>
      <c r="F331" s="2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">
      <c r="A332" s="2"/>
      <c r="B332" s="2"/>
      <c r="C332" s="2"/>
      <c r="D332" s="22"/>
      <c r="E332" s="23"/>
      <c r="F332" s="2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">
      <c r="A333" s="2"/>
      <c r="B333" s="2"/>
      <c r="C333" s="2"/>
      <c r="D333" s="22"/>
      <c r="E333" s="23"/>
      <c r="F333" s="2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">
      <c r="A334" s="2"/>
      <c r="B334" s="2"/>
      <c r="C334" s="2"/>
      <c r="D334" s="22"/>
      <c r="E334" s="23"/>
      <c r="F334" s="2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">
      <c r="A335" s="2"/>
      <c r="B335" s="2"/>
      <c r="C335" s="2"/>
      <c r="D335" s="22"/>
      <c r="E335" s="23"/>
      <c r="F335" s="2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">
      <c r="A336" s="2"/>
      <c r="B336" s="2"/>
      <c r="C336" s="2"/>
      <c r="D336" s="22"/>
      <c r="E336" s="23"/>
      <c r="F336" s="2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">
      <c r="A337" s="2"/>
      <c r="B337" s="2"/>
      <c r="C337" s="2"/>
      <c r="D337" s="22"/>
      <c r="E337" s="23"/>
      <c r="F337" s="2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">
      <c r="A338" s="2"/>
      <c r="B338" s="2"/>
      <c r="C338" s="2"/>
      <c r="D338" s="22"/>
      <c r="E338" s="23"/>
      <c r="F338" s="2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">
      <c r="A339" s="2"/>
      <c r="B339" s="2"/>
      <c r="C339" s="2"/>
      <c r="D339" s="22"/>
      <c r="E339" s="23"/>
      <c r="F339" s="2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">
      <c r="A340" s="2"/>
      <c r="B340" s="2"/>
      <c r="C340" s="2"/>
      <c r="D340" s="22"/>
      <c r="E340" s="23"/>
      <c r="F340" s="2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">
      <c r="A341" s="2"/>
      <c r="B341" s="2"/>
      <c r="C341" s="2"/>
      <c r="D341" s="22"/>
      <c r="E341" s="23"/>
      <c r="F341" s="2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">
      <c r="A342" s="2"/>
      <c r="B342" s="2"/>
      <c r="C342" s="2"/>
      <c r="D342" s="22"/>
      <c r="E342" s="23"/>
      <c r="F342" s="2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">
      <c r="A343" s="2"/>
      <c r="B343" s="2"/>
      <c r="C343" s="2"/>
      <c r="D343" s="22"/>
      <c r="E343" s="23"/>
      <c r="F343" s="2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">
      <c r="A344" s="2"/>
      <c r="B344" s="2"/>
      <c r="C344" s="2"/>
      <c r="D344" s="22"/>
      <c r="E344" s="23"/>
      <c r="F344" s="2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">
      <c r="A345" s="2"/>
      <c r="B345" s="2"/>
      <c r="C345" s="2"/>
      <c r="D345" s="22"/>
      <c r="E345" s="23"/>
      <c r="F345" s="2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">
      <c r="A346" s="2"/>
      <c r="B346" s="2"/>
      <c r="C346" s="2"/>
      <c r="D346" s="22"/>
      <c r="E346" s="23"/>
      <c r="F346" s="2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">
      <c r="A347" s="2"/>
      <c r="B347" s="2"/>
      <c r="C347" s="2"/>
      <c r="D347" s="22"/>
      <c r="E347" s="23"/>
      <c r="F347" s="2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">
      <c r="A348" s="2"/>
      <c r="B348" s="2"/>
      <c r="C348" s="2"/>
      <c r="D348" s="22"/>
      <c r="E348" s="23"/>
      <c r="F348" s="2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">
      <c r="A349" s="2"/>
      <c r="B349" s="2"/>
      <c r="C349" s="2"/>
      <c r="D349" s="22"/>
      <c r="E349" s="23"/>
      <c r="F349" s="2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">
      <c r="A350" s="2"/>
      <c r="B350" s="2"/>
      <c r="C350" s="2"/>
      <c r="D350" s="22"/>
      <c r="E350" s="23"/>
      <c r="F350" s="2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">
      <c r="A351" s="2"/>
      <c r="B351" s="2"/>
      <c r="C351" s="2"/>
      <c r="D351" s="22"/>
      <c r="E351" s="23"/>
      <c r="F351" s="2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">
      <c r="A352" s="2"/>
      <c r="B352" s="2"/>
      <c r="C352" s="2"/>
      <c r="D352" s="22"/>
      <c r="E352" s="23"/>
      <c r="F352" s="2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">
      <c r="A353" s="2"/>
      <c r="B353" s="2"/>
      <c r="C353" s="2"/>
      <c r="D353" s="22"/>
      <c r="E353" s="23"/>
      <c r="F353" s="2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">
      <c r="A354" s="2"/>
      <c r="B354" s="2"/>
      <c r="C354" s="2"/>
      <c r="D354" s="22"/>
      <c r="E354" s="23"/>
      <c r="F354" s="2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">
      <c r="A355" s="2"/>
      <c r="B355" s="2"/>
      <c r="C355" s="2"/>
      <c r="D355" s="22"/>
      <c r="E355" s="23"/>
      <c r="F355" s="2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">
      <c r="A356" s="2"/>
      <c r="B356" s="2"/>
      <c r="C356" s="2"/>
      <c r="D356" s="22"/>
      <c r="E356" s="23"/>
      <c r="F356" s="2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">
      <c r="A357" s="2"/>
      <c r="B357" s="2"/>
      <c r="C357" s="2"/>
      <c r="D357" s="22"/>
      <c r="E357" s="23"/>
      <c r="F357" s="2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">
      <c r="A358" s="2"/>
      <c r="B358" s="2"/>
      <c r="C358" s="2"/>
      <c r="D358" s="22"/>
      <c r="E358" s="23"/>
      <c r="F358" s="2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">
      <c r="A359" s="2"/>
      <c r="B359" s="2"/>
      <c r="C359" s="2"/>
      <c r="D359" s="22"/>
      <c r="E359" s="23"/>
      <c r="F359" s="2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">
      <c r="A360" s="2"/>
      <c r="B360" s="2"/>
      <c r="C360" s="2"/>
      <c r="D360" s="22"/>
      <c r="E360" s="23"/>
      <c r="F360" s="2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">
      <c r="A361" s="2"/>
      <c r="B361" s="2"/>
      <c r="C361" s="2"/>
      <c r="D361" s="22"/>
      <c r="E361" s="23"/>
      <c r="F361" s="2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">
      <c r="A362" s="2"/>
      <c r="B362" s="2"/>
      <c r="C362" s="2"/>
      <c r="D362" s="22"/>
      <c r="E362" s="23"/>
      <c r="F362" s="2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">
      <c r="A363" s="2"/>
      <c r="B363" s="2"/>
      <c r="C363" s="2"/>
      <c r="D363" s="22"/>
      <c r="E363" s="23"/>
      <c r="F363" s="2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">
      <c r="A364" s="2"/>
      <c r="B364" s="2"/>
      <c r="C364" s="2"/>
      <c r="D364" s="22"/>
      <c r="E364" s="23"/>
      <c r="F364" s="2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">
      <c r="A365" s="2"/>
      <c r="B365" s="2"/>
      <c r="C365" s="2"/>
      <c r="D365" s="22"/>
      <c r="E365" s="23"/>
      <c r="F365" s="2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">
      <c r="A366" s="2"/>
      <c r="B366" s="2"/>
      <c r="C366" s="2"/>
      <c r="D366" s="22"/>
      <c r="E366" s="23"/>
      <c r="F366" s="2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">
      <c r="A367" s="2"/>
      <c r="B367" s="2"/>
      <c r="C367" s="2"/>
      <c r="D367" s="22"/>
      <c r="E367" s="23"/>
      <c r="F367" s="2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">
      <c r="A368" s="2"/>
      <c r="B368" s="2"/>
      <c r="C368" s="2"/>
      <c r="D368" s="22"/>
      <c r="E368" s="23"/>
      <c r="F368" s="2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">
      <c r="A369" s="2"/>
      <c r="B369" s="2"/>
      <c r="C369" s="2"/>
      <c r="D369" s="22"/>
      <c r="E369" s="23"/>
      <c r="F369" s="2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">
      <c r="A370" s="2"/>
      <c r="B370" s="2"/>
      <c r="C370" s="2"/>
      <c r="D370" s="22"/>
      <c r="E370" s="23"/>
      <c r="F370" s="2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">
      <c r="A371" s="2"/>
      <c r="B371" s="2"/>
      <c r="C371" s="2"/>
      <c r="D371" s="22"/>
      <c r="E371" s="23"/>
      <c r="F371" s="2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">
      <c r="A372" s="2"/>
      <c r="B372" s="2"/>
      <c r="C372" s="2"/>
      <c r="D372" s="22"/>
      <c r="E372" s="23"/>
      <c r="F372" s="2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">
      <c r="A373" s="2"/>
      <c r="B373" s="2"/>
      <c r="C373" s="2"/>
      <c r="D373" s="22"/>
      <c r="E373" s="23"/>
      <c r="F373" s="2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">
      <c r="A374" s="2"/>
      <c r="B374" s="2"/>
      <c r="C374" s="2"/>
      <c r="D374" s="22"/>
      <c r="E374" s="23"/>
      <c r="F374" s="2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">
      <c r="A375" s="2"/>
      <c r="B375" s="2"/>
      <c r="C375" s="2"/>
      <c r="D375" s="22"/>
      <c r="E375" s="23"/>
      <c r="F375" s="2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">
      <c r="A376" s="2"/>
      <c r="B376" s="2"/>
      <c r="C376" s="2"/>
      <c r="D376" s="22"/>
      <c r="E376" s="23"/>
      <c r="F376" s="2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">
      <c r="A377" s="2"/>
      <c r="B377" s="2"/>
      <c r="C377" s="2"/>
      <c r="D377" s="22"/>
      <c r="E377" s="23"/>
      <c r="F377" s="2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">
      <c r="A378" s="2"/>
      <c r="B378" s="2"/>
      <c r="C378" s="2"/>
      <c r="D378" s="22"/>
      <c r="E378" s="23"/>
      <c r="F378" s="2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">
      <c r="A379" s="2"/>
      <c r="B379" s="2"/>
      <c r="C379" s="2"/>
      <c r="D379" s="22"/>
      <c r="E379" s="23"/>
      <c r="F379" s="2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">
      <c r="A380" s="2"/>
      <c r="B380" s="2"/>
      <c r="C380" s="2"/>
      <c r="D380" s="22"/>
      <c r="E380" s="23"/>
      <c r="F380" s="2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">
      <c r="A381" s="2"/>
      <c r="B381" s="2"/>
      <c r="C381" s="2"/>
      <c r="D381" s="22"/>
      <c r="E381" s="23"/>
      <c r="F381" s="2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">
      <c r="A382" s="2"/>
      <c r="B382" s="2"/>
      <c r="C382" s="2"/>
      <c r="D382" s="22"/>
      <c r="E382" s="23"/>
      <c r="F382" s="2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">
      <c r="A383" s="2"/>
      <c r="B383" s="2"/>
      <c r="C383" s="2"/>
      <c r="D383" s="22"/>
      <c r="E383" s="23"/>
      <c r="F383" s="2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">
      <c r="A384" s="2"/>
      <c r="B384" s="2"/>
      <c r="C384" s="2"/>
      <c r="D384" s="22"/>
      <c r="E384" s="23"/>
      <c r="F384" s="2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">
      <c r="A385" s="2"/>
      <c r="B385" s="2"/>
      <c r="C385" s="2"/>
      <c r="D385" s="22"/>
      <c r="E385" s="23"/>
      <c r="F385" s="2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">
      <c r="A386" s="2"/>
      <c r="B386" s="2"/>
      <c r="C386" s="2"/>
      <c r="D386" s="22"/>
      <c r="E386" s="23"/>
      <c r="F386" s="2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">
      <c r="A387" s="2"/>
      <c r="B387" s="2"/>
      <c r="C387" s="2"/>
      <c r="D387" s="22"/>
      <c r="E387" s="23"/>
      <c r="F387" s="2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">
      <c r="A388" s="2"/>
      <c r="B388" s="2"/>
      <c r="C388" s="2"/>
      <c r="D388" s="22"/>
      <c r="E388" s="23"/>
      <c r="F388" s="2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">
      <c r="A389" s="2"/>
      <c r="B389" s="2"/>
      <c r="C389" s="2"/>
      <c r="D389" s="22"/>
      <c r="E389" s="23"/>
      <c r="F389" s="2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">
      <c r="A390" s="2"/>
      <c r="B390" s="2"/>
      <c r="C390" s="2"/>
      <c r="D390" s="22"/>
      <c r="E390" s="23"/>
      <c r="F390" s="2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">
      <c r="A391" s="2"/>
      <c r="B391" s="2"/>
      <c r="C391" s="2"/>
      <c r="D391" s="22"/>
      <c r="E391" s="23"/>
      <c r="F391" s="2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">
      <c r="A392" s="2"/>
      <c r="B392" s="2"/>
      <c r="C392" s="2"/>
      <c r="D392" s="22"/>
      <c r="E392" s="23"/>
      <c r="F392" s="2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">
      <c r="A393" s="2"/>
      <c r="B393" s="2"/>
      <c r="C393" s="2"/>
      <c r="D393" s="22"/>
      <c r="E393" s="23"/>
      <c r="F393" s="2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">
      <c r="A394" s="2"/>
      <c r="B394" s="2"/>
      <c r="C394" s="2"/>
      <c r="D394" s="22"/>
      <c r="E394" s="23"/>
      <c r="F394" s="2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">
      <c r="A395" s="2"/>
      <c r="B395" s="2"/>
      <c r="C395" s="2"/>
      <c r="D395" s="22"/>
      <c r="E395" s="23"/>
      <c r="F395" s="2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">
      <c r="A396" s="2"/>
      <c r="B396" s="2"/>
      <c r="C396" s="2"/>
      <c r="D396" s="22"/>
      <c r="E396" s="23"/>
      <c r="F396" s="2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">
      <c r="A397" s="2"/>
      <c r="B397" s="2"/>
      <c r="C397" s="2"/>
      <c r="D397" s="22"/>
      <c r="E397" s="23"/>
      <c r="F397" s="2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">
      <c r="A398" s="2"/>
      <c r="B398" s="2"/>
      <c r="C398" s="2"/>
      <c r="D398" s="22"/>
      <c r="E398" s="23"/>
      <c r="F398" s="2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">
      <c r="A399" s="2"/>
      <c r="B399" s="2"/>
      <c r="C399" s="2"/>
      <c r="D399" s="22"/>
      <c r="E399" s="23"/>
      <c r="F399" s="2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">
      <c r="A400" s="2"/>
      <c r="B400" s="2"/>
      <c r="C400" s="2"/>
      <c r="D400" s="22"/>
      <c r="E400" s="23"/>
      <c r="F400" s="2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">
      <c r="A401" s="2"/>
      <c r="B401" s="2"/>
      <c r="C401" s="2"/>
      <c r="D401" s="22"/>
      <c r="E401" s="23"/>
      <c r="F401" s="2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">
      <c r="A402" s="2"/>
      <c r="B402" s="2"/>
      <c r="C402" s="2"/>
      <c r="D402" s="22"/>
      <c r="E402" s="23"/>
      <c r="F402" s="2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">
      <c r="A403" s="2"/>
      <c r="B403" s="2"/>
      <c r="C403" s="2"/>
      <c r="D403" s="22"/>
      <c r="E403" s="23"/>
      <c r="F403" s="2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">
      <c r="A404" s="2"/>
      <c r="B404" s="2"/>
      <c r="C404" s="2"/>
      <c r="D404" s="22"/>
      <c r="E404" s="23"/>
      <c r="F404" s="2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">
      <c r="A405" s="2"/>
      <c r="B405" s="2"/>
      <c r="C405" s="2"/>
      <c r="D405" s="22"/>
      <c r="E405" s="23"/>
      <c r="F405" s="2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">
      <c r="A406" s="2"/>
      <c r="B406" s="2"/>
      <c r="C406" s="2"/>
      <c r="D406" s="22"/>
      <c r="E406" s="23"/>
      <c r="F406" s="2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">
      <c r="A407" s="2"/>
      <c r="B407" s="2"/>
      <c r="C407" s="2"/>
      <c r="D407" s="22"/>
      <c r="E407" s="23"/>
      <c r="F407" s="2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">
      <c r="A408" s="2"/>
      <c r="B408" s="2"/>
      <c r="C408" s="2"/>
      <c r="D408" s="22"/>
      <c r="E408" s="23"/>
      <c r="F408" s="2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">
      <c r="A409" s="2"/>
      <c r="B409" s="2"/>
      <c r="C409" s="2"/>
      <c r="D409" s="22"/>
      <c r="E409" s="23"/>
      <c r="F409" s="2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">
      <c r="A410" s="2"/>
      <c r="B410" s="2"/>
      <c r="C410" s="2"/>
      <c r="D410" s="22"/>
      <c r="E410" s="23"/>
      <c r="F410" s="2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">
      <c r="A411" s="2"/>
      <c r="B411" s="2"/>
      <c r="C411" s="2"/>
      <c r="D411" s="22"/>
      <c r="E411" s="23"/>
      <c r="F411" s="2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">
      <c r="A412" s="2"/>
      <c r="B412" s="2"/>
      <c r="C412" s="2"/>
      <c r="D412" s="22"/>
      <c r="E412" s="23"/>
      <c r="F412" s="2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">
      <c r="A413" s="2"/>
      <c r="B413" s="2"/>
      <c r="C413" s="2"/>
      <c r="D413" s="22"/>
      <c r="E413" s="23"/>
      <c r="F413" s="2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">
      <c r="A414" s="2"/>
      <c r="B414" s="2"/>
      <c r="C414" s="2"/>
      <c r="D414" s="22"/>
      <c r="E414" s="23"/>
      <c r="F414" s="2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">
      <c r="A415" s="2"/>
      <c r="B415" s="2"/>
      <c r="C415" s="2"/>
      <c r="D415" s="22"/>
      <c r="E415" s="23"/>
      <c r="F415" s="2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">
      <c r="A416" s="2"/>
      <c r="B416" s="2"/>
      <c r="C416" s="2"/>
      <c r="D416" s="22"/>
      <c r="E416" s="23"/>
      <c r="F416" s="2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">
      <c r="A417" s="2"/>
      <c r="B417" s="2"/>
      <c r="C417" s="2"/>
      <c r="D417" s="22"/>
      <c r="E417" s="23"/>
      <c r="F417" s="2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">
      <c r="A418" s="2"/>
      <c r="B418" s="2"/>
      <c r="C418" s="2"/>
      <c r="D418" s="22"/>
      <c r="E418" s="23"/>
      <c r="F418" s="2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">
      <c r="A419" s="2"/>
      <c r="B419" s="2"/>
      <c r="C419" s="2"/>
      <c r="D419" s="22"/>
      <c r="E419" s="23"/>
      <c r="F419" s="2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">
      <c r="A420" s="2"/>
      <c r="B420" s="2"/>
      <c r="C420" s="2"/>
      <c r="D420" s="22"/>
      <c r="E420" s="23"/>
      <c r="F420" s="2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">
      <c r="A421" s="2"/>
      <c r="B421" s="2"/>
      <c r="C421" s="2"/>
      <c r="D421" s="22"/>
      <c r="E421" s="23"/>
      <c r="F421" s="2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">
      <c r="A422" s="2"/>
      <c r="B422" s="2"/>
      <c r="C422" s="2"/>
      <c r="D422" s="22"/>
      <c r="E422" s="23"/>
      <c r="F422" s="2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">
      <c r="A423" s="2"/>
      <c r="B423" s="2"/>
      <c r="C423" s="2"/>
      <c r="D423" s="22"/>
      <c r="E423" s="23"/>
      <c r="F423" s="2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">
      <c r="A424" s="2"/>
      <c r="B424" s="2"/>
      <c r="C424" s="2"/>
      <c r="D424" s="22"/>
      <c r="E424" s="23"/>
      <c r="F424" s="2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">
      <c r="A425" s="2"/>
      <c r="B425" s="2"/>
      <c r="C425" s="2"/>
      <c r="D425" s="22"/>
      <c r="E425" s="23"/>
      <c r="F425" s="2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">
      <c r="A426" s="2"/>
      <c r="B426" s="2"/>
      <c r="C426" s="2"/>
      <c r="D426" s="22"/>
      <c r="E426" s="23"/>
      <c r="F426" s="2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">
      <c r="A427" s="2"/>
      <c r="B427" s="2"/>
      <c r="C427" s="2"/>
      <c r="D427" s="22"/>
      <c r="E427" s="23"/>
      <c r="F427" s="2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">
      <c r="A428" s="2"/>
      <c r="B428" s="2"/>
      <c r="C428" s="2"/>
      <c r="D428" s="22"/>
      <c r="E428" s="23"/>
      <c r="F428" s="2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">
      <c r="A429" s="2"/>
      <c r="B429" s="2"/>
      <c r="C429" s="2"/>
      <c r="D429" s="22"/>
      <c r="E429" s="23"/>
      <c r="F429" s="2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">
      <c r="A430" s="2"/>
      <c r="B430" s="2"/>
      <c r="C430" s="2"/>
      <c r="D430" s="22"/>
      <c r="E430" s="23"/>
      <c r="F430" s="2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">
      <c r="A431" s="2"/>
      <c r="B431" s="2"/>
      <c r="C431" s="2"/>
      <c r="D431" s="22"/>
      <c r="E431" s="23"/>
      <c r="F431" s="2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">
      <c r="A432" s="2"/>
      <c r="B432" s="2"/>
      <c r="C432" s="2"/>
      <c r="D432" s="22"/>
      <c r="E432" s="23"/>
      <c r="F432" s="2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">
      <c r="A433" s="2"/>
      <c r="B433" s="2"/>
      <c r="C433" s="2"/>
      <c r="D433" s="22"/>
      <c r="E433" s="23"/>
      <c r="F433" s="2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">
      <c r="A434" s="2"/>
      <c r="B434" s="2"/>
      <c r="C434" s="2"/>
      <c r="D434" s="22"/>
      <c r="E434" s="23"/>
      <c r="F434" s="2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">
      <c r="A435" s="2"/>
      <c r="B435" s="2"/>
      <c r="C435" s="2"/>
      <c r="D435" s="22"/>
      <c r="E435" s="23"/>
      <c r="F435" s="2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">
      <c r="A436" s="2"/>
      <c r="B436" s="2"/>
      <c r="C436" s="2"/>
      <c r="D436" s="22"/>
      <c r="E436" s="23"/>
      <c r="F436" s="2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">
      <c r="A437" s="2"/>
      <c r="B437" s="2"/>
      <c r="C437" s="2"/>
      <c r="D437" s="22"/>
      <c r="E437" s="23"/>
      <c r="F437" s="2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">
      <c r="A438" s="2"/>
      <c r="B438" s="2"/>
      <c r="C438" s="2"/>
      <c r="D438" s="22"/>
      <c r="E438" s="23"/>
      <c r="F438" s="2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">
      <c r="A439" s="2"/>
      <c r="B439" s="2"/>
      <c r="C439" s="2"/>
      <c r="D439" s="22"/>
      <c r="E439" s="23"/>
      <c r="F439" s="2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">
      <c r="A440" s="2"/>
      <c r="B440" s="2"/>
      <c r="C440" s="2"/>
      <c r="D440" s="22"/>
      <c r="E440" s="23"/>
      <c r="F440" s="2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">
      <c r="A441" s="2"/>
      <c r="B441" s="2"/>
      <c r="C441" s="2"/>
      <c r="D441" s="22"/>
      <c r="E441" s="23"/>
      <c r="F441" s="2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">
      <c r="A442" s="2"/>
      <c r="B442" s="2"/>
      <c r="C442" s="2"/>
      <c r="D442" s="22"/>
      <c r="E442" s="23"/>
      <c r="F442" s="2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">
      <c r="A443" s="2"/>
      <c r="B443" s="2"/>
      <c r="C443" s="2"/>
      <c r="D443" s="22"/>
      <c r="E443" s="23"/>
      <c r="F443" s="2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">
      <c r="A444" s="2"/>
      <c r="B444" s="2"/>
      <c r="C444" s="2"/>
      <c r="D444" s="22"/>
      <c r="E444" s="23"/>
      <c r="F444" s="2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">
      <c r="A445" s="2"/>
      <c r="B445" s="2"/>
      <c r="C445" s="2"/>
      <c r="D445" s="22"/>
      <c r="E445" s="23"/>
      <c r="F445" s="2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">
      <c r="A446" s="2"/>
      <c r="B446" s="2"/>
      <c r="C446" s="2"/>
      <c r="D446" s="22"/>
      <c r="E446" s="23"/>
      <c r="F446" s="2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">
      <c r="A447" s="2"/>
      <c r="B447" s="2"/>
      <c r="C447" s="2"/>
      <c r="D447" s="22"/>
      <c r="E447" s="23"/>
      <c r="F447" s="2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">
      <c r="A448" s="2"/>
      <c r="B448" s="2"/>
      <c r="C448" s="2"/>
      <c r="D448" s="22"/>
      <c r="E448" s="23"/>
      <c r="F448" s="2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">
      <c r="A449" s="2"/>
      <c r="B449" s="2"/>
      <c r="C449" s="2"/>
      <c r="D449" s="22"/>
      <c r="E449" s="23"/>
      <c r="F449" s="2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">
      <c r="A450" s="2"/>
      <c r="B450" s="2"/>
      <c r="C450" s="2"/>
      <c r="D450" s="22"/>
      <c r="E450" s="23"/>
      <c r="F450" s="2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">
      <c r="A451" s="2"/>
      <c r="B451" s="2"/>
      <c r="C451" s="2"/>
      <c r="D451" s="22"/>
      <c r="E451" s="23"/>
      <c r="F451" s="2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">
      <c r="A452" s="2"/>
      <c r="B452" s="2"/>
      <c r="C452" s="2"/>
      <c r="D452" s="22"/>
      <c r="E452" s="23"/>
      <c r="F452" s="2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">
      <c r="A453" s="2"/>
      <c r="B453" s="2"/>
      <c r="C453" s="2"/>
      <c r="D453" s="22"/>
      <c r="E453" s="23"/>
      <c r="F453" s="2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">
      <c r="A454" s="2"/>
      <c r="B454" s="2"/>
      <c r="C454" s="2"/>
      <c r="D454" s="22"/>
      <c r="E454" s="23"/>
      <c r="F454" s="2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">
      <c r="A455" s="2"/>
      <c r="B455" s="2"/>
      <c r="C455" s="2"/>
      <c r="D455" s="22"/>
      <c r="E455" s="23"/>
      <c r="F455" s="2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">
      <c r="A456" s="2"/>
      <c r="B456" s="2"/>
      <c r="C456" s="2"/>
      <c r="D456" s="22"/>
      <c r="E456" s="23"/>
      <c r="F456" s="2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">
      <c r="A457" s="2"/>
      <c r="B457" s="2"/>
      <c r="C457" s="2"/>
      <c r="D457" s="22"/>
      <c r="E457" s="23"/>
      <c r="F457" s="2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">
      <c r="A458" s="2"/>
      <c r="B458" s="2"/>
      <c r="C458" s="2"/>
      <c r="D458" s="22"/>
      <c r="E458" s="23"/>
      <c r="F458" s="2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">
      <c r="A459" s="2"/>
      <c r="B459" s="2"/>
      <c r="C459" s="2"/>
      <c r="D459" s="22"/>
      <c r="E459" s="23"/>
      <c r="F459" s="2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">
      <c r="A460" s="2"/>
      <c r="B460" s="2"/>
      <c r="C460" s="2"/>
      <c r="D460" s="22"/>
      <c r="E460" s="23"/>
      <c r="F460" s="2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">
      <c r="A461" s="2"/>
      <c r="B461" s="2"/>
      <c r="C461" s="2"/>
      <c r="D461" s="22"/>
      <c r="E461" s="23"/>
      <c r="F461" s="2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">
      <c r="A462" s="2"/>
      <c r="B462" s="2"/>
      <c r="C462" s="2"/>
      <c r="D462" s="22"/>
      <c r="E462" s="23"/>
      <c r="F462" s="2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">
      <c r="A463" s="2"/>
      <c r="B463" s="2"/>
      <c r="C463" s="2"/>
      <c r="D463" s="22"/>
      <c r="E463" s="23"/>
      <c r="F463" s="2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">
      <c r="A464" s="2"/>
      <c r="B464" s="2"/>
      <c r="C464" s="2"/>
      <c r="D464" s="22"/>
      <c r="E464" s="23"/>
      <c r="F464" s="2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">
      <c r="A465" s="2"/>
      <c r="B465" s="2"/>
      <c r="C465" s="2"/>
      <c r="D465" s="22"/>
      <c r="E465" s="23"/>
      <c r="F465" s="2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">
      <c r="A466" s="2"/>
      <c r="B466" s="2"/>
      <c r="C466" s="2"/>
      <c r="D466" s="22"/>
      <c r="E466" s="23"/>
      <c r="F466" s="2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">
      <c r="A467" s="2"/>
      <c r="B467" s="2"/>
      <c r="C467" s="2"/>
      <c r="D467" s="22"/>
      <c r="E467" s="23"/>
      <c r="F467" s="2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">
      <c r="A468" s="2"/>
      <c r="B468" s="2"/>
      <c r="C468" s="2"/>
      <c r="D468" s="22"/>
      <c r="E468" s="23"/>
      <c r="F468" s="2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">
      <c r="A469" s="2"/>
      <c r="B469" s="2"/>
      <c r="C469" s="2"/>
      <c r="D469" s="22"/>
      <c r="E469" s="23"/>
      <c r="F469" s="2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">
      <c r="A470" s="2"/>
      <c r="B470" s="2"/>
      <c r="C470" s="2"/>
      <c r="D470" s="22"/>
      <c r="E470" s="23"/>
      <c r="F470" s="2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">
      <c r="A471" s="2"/>
      <c r="B471" s="2"/>
      <c r="C471" s="2"/>
      <c r="D471" s="22"/>
      <c r="E471" s="23"/>
      <c r="F471" s="2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">
      <c r="A472" s="2"/>
      <c r="B472" s="2"/>
      <c r="C472" s="2"/>
      <c r="D472" s="22"/>
      <c r="E472" s="23"/>
      <c r="F472" s="2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">
      <c r="A473" s="2"/>
      <c r="B473" s="2"/>
      <c r="C473" s="2"/>
      <c r="D473" s="22"/>
      <c r="E473" s="23"/>
      <c r="F473" s="2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">
      <c r="A474" s="2"/>
      <c r="B474" s="2"/>
      <c r="C474" s="2"/>
      <c r="D474" s="22"/>
      <c r="E474" s="23"/>
      <c r="F474" s="2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">
      <c r="A475" s="2"/>
      <c r="B475" s="2"/>
      <c r="C475" s="2"/>
      <c r="D475" s="22"/>
      <c r="E475" s="23"/>
      <c r="F475" s="2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">
      <c r="A476" s="2"/>
      <c r="B476" s="2"/>
      <c r="C476" s="2"/>
      <c r="D476" s="22"/>
      <c r="E476" s="23"/>
      <c r="F476" s="2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">
      <c r="A477" s="2"/>
      <c r="B477" s="2"/>
      <c r="C477" s="2"/>
      <c r="D477" s="22"/>
      <c r="E477" s="23"/>
      <c r="F477" s="2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">
      <c r="A478" s="2"/>
      <c r="B478" s="2"/>
      <c r="C478" s="2"/>
      <c r="D478" s="22"/>
      <c r="E478" s="23"/>
      <c r="F478" s="2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">
      <c r="A479" s="2"/>
      <c r="B479" s="2"/>
      <c r="C479" s="2"/>
      <c r="D479" s="22"/>
      <c r="E479" s="23"/>
      <c r="F479" s="2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">
      <c r="A480" s="2"/>
      <c r="B480" s="2"/>
      <c r="C480" s="2"/>
      <c r="D480" s="22"/>
      <c r="E480" s="23"/>
      <c r="F480" s="2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">
      <c r="A481" s="2"/>
      <c r="B481" s="2"/>
      <c r="C481" s="2"/>
      <c r="D481" s="22"/>
      <c r="E481" s="23"/>
      <c r="F481" s="2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">
      <c r="A482" s="2"/>
      <c r="B482" s="2"/>
      <c r="C482" s="2"/>
      <c r="D482" s="22"/>
      <c r="E482" s="23"/>
      <c r="F482" s="2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">
      <c r="A483" s="2"/>
      <c r="B483" s="2"/>
      <c r="C483" s="2"/>
      <c r="D483" s="22"/>
      <c r="E483" s="23"/>
      <c r="F483" s="2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">
      <c r="A484" s="2"/>
      <c r="B484" s="2"/>
      <c r="C484" s="2"/>
      <c r="D484" s="22"/>
      <c r="E484" s="23"/>
      <c r="F484" s="2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">
      <c r="A485" s="2"/>
      <c r="B485" s="2"/>
      <c r="C485" s="2"/>
      <c r="D485" s="22"/>
      <c r="E485" s="23"/>
      <c r="F485" s="2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">
      <c r="A486" s="2"/>
      <c r="B486" s="2"/>
      <c r="C486" s="2"/>
      <c r="D486" s="22"/>
      <c r="E486" s="23"/>
      <c r="F486" s="2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">
      <c r="A487" s="2"/>
      <c r="B487" s="2"/>
      <c r="C487" s="2"/>
      <c r="D487" s="22"/>
      <c r="E487" s="23"/>
      <c r="F487" s="2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">
      <c r="A488" s="2"/>
      <c r="B488" s="2"/>
      <c r="C488" s="2"/>
      <c r="D488" s="22"/>
      <c r="E488" s="23"/>
      <c r="F488" s="2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">
      <c r="A489" s="2"/>
      <c r="B489" s="2"/>
      <c r="C489" s="2"/>
      <c r="D489" s="22"/>
      <c r="E489" s="23"/>
      <c r="F489" s="2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">
      <c r="A490" s="2"/>
      <c r="B490" s="2"/>
      <c r="C490" s="2"/>
      <c r="D490" s="22"/>
      <c r="E490" s="23"/>
      <c r="F490" s="2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">
      <c r="A491" s="2"/>
      <c r="B491" s="2"/>
      <c r="C491" s="2"/>
      <c r="D491" s="22"/>
      <c r="E491" s="23"/>
      <c r="F491" s="2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">
      <c r="A492" s="2"/>
      <c r="B492" s="2"/>
      <c r="C492" s="2"/>
      <c r="D492" s="22"/>
      <c r="E492" s="23"/>
      <c r="F492" s="2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">
      <c r="A493" s="2"/>
      <c r="B493" s="2"/>
      <c r="C493" s="2"/>
      <c r="D493" s="22"/>
      <c r="E493" s="23"/>
      <c r="F493" s="2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">
      <c r="A494" s="2"/>
      <c r="B494" s="2"/>
      <c r="C494" s="2"/>
      <c r="D494" s="22"/>
      <c r="E494" s="23"/>
      <c r="F494" s="2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">
      <c r="A495" s="2"/>
      <c r="B495" s="2"/>
      <c r="C495" s="2"/>
      <c r="D495" s="22"/>
      <c r="E495" s="23"/>
      <c r="F495" s="2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">
      <c r="A496" s="2"/>
      <c r="B496" s="2"/>
      <c r="C496" s="2"/>
      <c r="D496" s="22"/>
      <c r="E496" s="23"/>
      <c r="F496" s="2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">
      <c r="A497" s="2"/>
      <c r="B497" s="2"/>
      <c r="C497" s="2"/>
      <c r="D497" s="22"/>
      <c r="E497" s="23"/>
      <c r="F497" s="2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">
      <c r="A498" s="2"/>
      <c r="B498" s="2"/>
      <c r="C498" s="2"/>
      <c r="D498" s="22"/>
      <c r="E498" s="23"/>
      <c r="F498" s="2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">
      <c r="A499" s="2"/>
      <c r="B499" s="2"/>
      <c r="C499" s="2"/>
      <c r="D499" s="22"/>
      <c r="E499" s="23"/>
      <c r="F499" s="2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">
      <c r="A500" s="2"/>
      <c r="B500" s="2"/>
      <c r="C500" s="2"/>
      <c r="D500" s="22"/>
      <c r="E500" s="23"/>
      <c r="F500" s="2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">
      <c r="A501" s="2"/>
      <c r="B501" s="2"/>
      <c r="C501" s="2"/>
      <c r="D501" s="22"/>
      <c r="E501" s="23"/>
      <c r="F501" s="2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">
      <c r="A502" s="2"/>
      <c r="B502" s="2"/>
      <c r="C502" s="2"/>
      <c r="D502" s="22"/>
      <c r="E502" s="23"/>
      <c r="F502" s="2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">
      <c r="A503" s="2"/>
      <c r="B503" s="2"/>
      <c r="C503" s="2"/>
      <c r="D503" s="22"/>
      <c r="E503" s="23"/>
      <c r="F503" s="2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">
      <c r="A504" s="2"/>
      <c r="B504" s="2"/>
      <c r="C504" s="2"/>
      <c r="D504" s="22"/>
      <c r="E504" s="23"/>
      <c r="F504" s="2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">
      <c r="A505" s="2"/>
      <c r="B505" s="2"/>
      <c r="C505" s="2"/>
      <c r="D505" s="22"/>
      <c r="E505" s="23"/>
      <c r="F505" s="2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">
      <c r="A506" s="2"/>
      <c r="B506" s="2"/>
      <c r="C506" s="2"/>
      <c r="D506" s="22"/>
      <c r="E506" s="23"/>
      <c r="F506" s="2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">
      <c r="A507" s="2"/>
      <c r="B507" s="2"/>
      <c r="C507" s="2"/>
      <c r="D507" s="22"/>
      <c r="E507" s="23"/>
      <c r="F507" s="2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">
      <c r="A508" s="2"/>
      <c r="B508" s="2"/>
      <c r="C508" s="2"/>
      <c r="D508" s="22"/>
      <c r="E508" s="23"/>
      <c r="F508" s="2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">
      <c r="A509" s="2"/>
      <c r="B509" s="2"/>
      <c r="C509" s="2"/>
      <c r="D509" s="22"/>
      <c r="E509" s="23"/>
      <c r="F509" s="2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">
      <c r="A510" s="2"/>
      <c r="B510" s="2"/>
      <c r="C510" s="2"/>
      <c r="D510" s="22"/>
      <c r="E510" s="23"/>
      <c r="F510" s="2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">
      <c r="A511" s="2"/>
      <c r="B511" s="2"/>
      <c r="C511" s="2"/>
      <c r="D511" s="22"/>
      <c r="E511" s="23"/>
      <c r="F511" s="2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">
      <c r="A512" s="2"/>
      <c r="B512" s="2"/>
      <c r="C512" s="2"/>
      <c r="D512" s="22"/>
      <c r="E512" s="23"/>
      <c r="F512" s="2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">
      <c r="A513" s="2"/>
      <c r="B513" s="2"/>
      <c r="C513" s="2"/>
      <c r="D513" s="22"/>
      <c r="E513" s="23"/>
      <c r="F513" s="2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">
      <c r="A514" s="2"/>
      <c r="B514" s="2"/>
      <c r="C514" s="2"/>
      <c r="D514" s="22"/>
      <c r="E514" s="23"/>
      <c r="F514" s="2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">
      <c r="A515" s="2"/>
      <c r="B515" s="2"/>
      <c r="C515" s="2"/>
      <c r="D515" s="22"/>
      <c r="E515" s="23"/>
      <c r="F515" s="2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">
      <c r="A516" s="2"/>
      <c r="B516" s="2"/>
      <c r="C516" s="2"/>
      <c r="D516" s="22"/>
      <c r="E516" s="23"/>
      <c r="F516" s="2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">
      <c r="A517" s="2"/>
      <c r="B517" s="2"/>
      <c r="C517" s="2"/>
      <c r="D517" s="22"/>
      <c r="E517" s="23"/>
      <c r="F517" s="2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">
      <c r="A518" s="2"/>
      <c r="B518" s="2"/>
      <c r="C518" s="2"/>
      <c r="D518" s="22"/>
      <c r="E518" s="23"/>
      <c r="F518" s="2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">
      <c r="A519" s="2"/>
      <c r="B519" s="2"/>
      <c r="C519" s="2"/>
      <c r="D519" s="22"/>
      <c r="E519" s="23"/>
      <c r="F519" s="2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">
      <c r="A520" s="2"/>
      <c r="B520" s="2"/>
      <c r="C520" s="2"/>
      <c r="D520" s="22"/>
      <c r="E520" s="23"/>
      <c r="F520" s="2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">
      <c r="A521" s="2"/>
      <c r="B521" s="2"/>
      <c r="C521" s="2"/>
      <c r="D521" s="22"/>
      <c r="E521" s="23"/>
      <c r="F521" s="2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">
      <c r="A522" s="2"/>
      <c r="B522" s="2"/>
      <c r="C522" s="2"/>
      <c r="D522" s="22"/>
      <c r="E522" s="23"/>
      <c r="F522" s="2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">
      <c r="A523" s="2"/>
      <c r="B523" s="2"/>
      <c r="C523" s="2"/>
      <c r="D523" s="22"/>
      <c r="E523" s="23"/>
      <c r="F523" s="2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">
      <c r="A524" s="2"/>
      <c r="B524" s="2"/>
      <c r="C524" s="2"/>
      <c r="D524" s="22"/>
      <c r="E524" s="23"/>
      <c r="F524" s="2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">
      <c r="A525" s="2"/>
      <c r="B525" s="2"/>
      <c r="C525" s="2"/>
      <c r="D525" s="22"/>
      <c r="E525" s="23"/>
      <c r="F525" s="2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">
      <c r="A526" s="2"/>
      <c r="B526" s="2"/>
      <c r="C526" s="2"/>
      <c r="D526" s="22"/>
      <c r="E526" s="23"/>
      <c r="F526" s="2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">
      <c r="A527" s="2"/>
      <c r="B527" s="2"/>
      <c r="C527" s="2"/>
      <c r="D527" s="22"/>
      <c r="E527" s="23"/>
      <c r="F527" s="2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">
      <c r="A528" s="2"/>
      <c r="B528" s="2"/>
      <c r="C528" s="2"/>
      <c r="D528" s="22"/>
      <c r="E528" s="23"/>
      <c r="F528" s="2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">
      <c r="A529" s="2"/>
      <c r="B529" s="2"/>
      <c r="C529" s="2"/>
      <c r="D529" s="22"/>
      <c r="E529" s="23"/>
      <c r="F529" s="2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">
      <c r="A530" s="2"/>
      <c r="B530" s="2"/>
      <c r="C530" s="2"/>
      <c r="D530" s="22"/>
      <c r="E530" s="23"/>
      <c r="F530" s="2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">
      <c r="A531" s="2"/>
      <c r="B531" s="2"/>
      <c r="C531" s="2"/>
      <c r="D531" s="22"/>
      <c r="E531" s="23"/>
      <c r="F531" s="2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">
      <c r="A532" s="2"/>
      <c r="B532" s="2"/>
      <c r="C532" s="2"/>
      <c r="D532" s="22"/>
      <c r="E532" s="23"/>
      <c r="F532" s="2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">
      <c r="A533" s="2"/>
      <c r="B533" s="2"/>
      <c r="C533" s="2"/>
      <c r="D533" s="22"/>
      <c r="E533" s="23"/>
      <c r="F533" s="2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">
      <c r="A534" s="2"/>
      <c r="B534" s="2"/>
      <c r="C534" s="2"/>
      <c r="D534" s="22"/>
      <c r="E534" s="23"/>
      <c r="F534" s="2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">
      <c r="A535" s="2"/>
      <c r="B535" s="2"/>
      <c r="C535" s="2"/>
      <c r="D535" s="22"/>
      <c r="E535" s="23"/>
      <c r="F535" s="2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">
      <c r="A536" s="2"/>
      <c r="B536" s="2"/>
      <c r="C536" s="2"/>
      <c r="D536" s="22"/>
      <c r="E536" s="23"/>
      <c r="F536" s="2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">
      <c r="A537" s="2"/>
      <c r="B537" s="2"/>
      <c r="C537" s="2"/>
      <c r="D537" s="22"/>
      <c r="E537" s="23"/>
      <c r="F537" s="2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">
      <c r="A538" s="2"/>
      <c r="B538" s="2"/>
      <c r="C538" s="2"/>
      <c r="D538" s="22"/>
      <c r="E538" s="23"/>
      <c r="F538" s="2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">
      <c r="A539" s="2"/>
      <c r="B539" s="2"/>
      <c r="C539" s="2"/>
      <c r="D539" s="22"/>
      <c r="E539" s="23"/>
      <c r="F539" s="2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">
      <c r="A540" s="2"/>
      <c r="B540" s="2"/>
      <c r="C540" s="2"/>
      <c r="D540" s="22"/>
      <c r="E540" s="23"/>
      <c r="F540" s="2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">
      <c r="A541" s="2"/>
      <c r="B541" s="2"/>
      <c r="C541" s="2"/>
      <c r="D541" s="22"/>
      <c r="E541" s="23"/>
      <c r="F541" s="2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">
      <c r="A542" s="2"/>
      <c r="B542" s="2"/>
      <c r="C542" s="2"/>
      <c r="D542" s="22"/>
      <c r="E542" s="23"/>
      <c r="F542" s="2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">
      <c r="A543" s="2"/>
      <c r="B543" s="2"/>
      <c r="C543" s="2"/>
      <c r="D543" s="22"/>
      <c r="E543" s="23"/>
      <c r="F543" s="2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">
      <c r="A544" s="2"/>
      <c r="B544" s="2"/>
      <c r="C544" s="2"/>
      <c r="D544" s="22"/>
      <c r="E544" s="23"/>
      <c r="F544" s="2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">
      <c r="A545" s="2"/>
      <c r="B545" s="2"/>
      <c r="C545" s="2"/>
      <c r="D545" s="22"/>
      <c r="E545" s="23"/>
      <c r="F545" s="2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">
      <c r="A546" s="2"/>
      <c r="B546" s="2"/>
      <c r="C546" s="2"/>
      <c r="D546" s="22"/>
      <c r="E546" s="23"/>
      <c r="F546" s="2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">
      <c r="A547" s="2"/>
      <c r="B547" s="2"/>
      <c r="C547" s="2"/>
      <c r="D547" s="22"/>
      <c r="E547" s="23"/>
      <c r="F547" s="2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">
      <c r="A548" s="2"/>
      <c r="B548" s="2"/>
      <c r="C548" s="2"/>
      <c r="D548" s="22"/>
      <c r="E548" s="23"/>
      <c r="F548" s="2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">
      <c r="A549" s="2"/>
      <c r="B549" s="2"/>
      <c r="C549" s="2"/>
      <c r="D549" s="22"/>
      <c r="E549" s="23"/>
      <c r="F549" s="2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">
      <c r="A550" s="2"/>
      <c r="B550" s="2"/>
      <c r="C550" s="2"/>
      <c r="D550" s="22"/>
      <c r="E550" s="23"/>
      <c r="F550" s="2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">
      <c r="A551" s="2"/>
      <c r="B551" s="2"/>
      <c r="C551" s="2"/>
      <c r="D551" s="22"/>
      <c r="E551" s="23"/>
      <c r="F551" s="2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">
      <c r="A552" s="2"/>
      <c r="B552" s="2"/>
      <c r="C552" s="2"/>
      <c r="D552" s="22"/>
      <c r="E552" s="23"/>
      <c r="F552" s="2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">
      <c r="A553" s="2"/>
      <c r="B553" s="2"/>
      <c r="C553" s="2"/>
      <c r="D553" s="22"/>
      <c r="E553" s="23"/>
      <c r="F553" s="2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">
      <c r="A554" s="2"/>
      <c r="B554" s="2"/>
      <c r="C554" s="2"/>
      <c r="D554" s="22"/>
      <c r="E554" s="23"/>
      <c r="F554" s="2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">
      <c r="A555" s="2"/>
      <c r="B555" s="2"/>
      <c r="C555" s="2"/>
      <c r="D555" s="22"/>
      <c r="E555" s="23"/>
      <c r="F555" s="2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">
      <c r="A556" s="2"/>
      <c r="B556" s="2"/>
      <c r="C556" s="2"/>
      <c r="D556" s="22"/>
      <c r="E556" s="23"/>
      <c r="F556" s="2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">
      <c r="A557" s="2"/>
      <c r="B557" s="2"/>
      <c r="C557" s="2"/>
      <c r="D557" s="22"/>
      <c r="E557" s="23"/>
      <c r="F557" s="2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">
      <c r="A558" s="2"/>
      <c r="B558" s="2"/>
      <c r="C558" s="2"/>
      <c r="D558" s="22"/>
      <c r="E558" s="23"/>
      <c r="F558" s="2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">
      <c r="A559" s="2"/>
      <c r="B559" s="2"/>
      <c r="C559" s="2"/>
      <c r="D559" s="22"/>
      <c r="E559" s="23"/>
      <c r="F559" s="2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">
      <c r="A560" s="2"/>
      <c r="B560" s="2"/>
      <c r="C560" s="2"/>
      <c r="D560" s="22"/>
      <c r="E560" s="23"/>
      <c r="F560" s="2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">
      <c r="A561" s="2"/>
      <c r="B561" s="2"/>
      <c r="C561" s="2"/>
      <c r="D561" s="22"/>
      <c r="E561" s="23"/>
      <c r="F561" s="2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">
      <c r="A562" s="2"/>
      <c r="B562" s="2"/>
      <c r="C562" s="2"/>
      <c r="D562" s="22"/>
      <c r="E562" s="23"/>
      <c r="F562" s="2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">
      <c r="A563" s="2"/>
      <c r="B563" s="2"/>
      <c r="C563" s="2"/>
      <c r="D563" s="22"/>
      <c r="E563" s="23"/>
      <c r="F563" s="2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">
      <c r="A564" s="2"/>
      <c r="B564" s="2"/>
      <c r="C564" s="2"/>
      <c r="D564" s="22"/>
      <c r="E564" s="23"/>
      <c r="F564" s="2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">
      <c r="A565" s="2"/>
      <c r="B565" s="2"/>
      <c r="C565" s="2"/>
      <c r="D565" s="22"/>
      <c r="E565" s="23"/>
      <c r="F565" s="2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">
      <c r="A566" s="2"/>
      <c r="B566" s="2"/>
      <c r="C566" s="2"/>
      <c r="D566" s="22"/>
      <c r="E566" s="23"/>
      <c r="F566" s="2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">
      <c r="A567" s="2"/>
      <c r="B567" s="2"/>
      <c r="C567" s="2"/>
      <c r="D567" s="22"/>
      <c r="E567" s="23"/>
      <c r="F567" s="2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">
      <c r="A568" s="2"/>
      <c r="B568" s="2"/>
      <c r="C568" s="2"/>
      <c r="D568" s="22"/>
      <c r="E568" s="23"/>
      <c r="F568" s="2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">
      <c r="A569" s="2"/>
      <c r="B569" s="2"/>
      <c r="C569" s="2"/>
      <c r="D569" s="22"/>
      <c r="E569" s="23"/>
      <c r="F569" s="2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">
      <c r="A570" s="2"/>
      <c r="B570" s="2"/>
      <c r="C570" s="2"/>
      <c r="D570" s="22"/>
      <c r="E570" s="23"/>
      <c r="F570" s="2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">
      <c r="A571" s="2"/>
      <c r="B571" s="2"/>
      <c r="C571" s="2"/>
      <c r="D571" s="22"/>
      <c r="E571" s="23"/>
      <c r="F571" s="2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">
      <c r="A572" s="2"/>
      <c r="B572" s="2"/>
      <c r="C572" s="2"/>
      <c r="D572" s="22"/>
      <c r="E572" s="23"/>
      <c r="F572" s="2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">
      <c r="A573" s="2"/>
      <c r="B573" s="2"/>
      <c r="C573" s="2"/>
      <c r="D573" s="22"/>
      <c r="E573" s="23"/>
      <c r="F573" s="2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">
      <c r="A574" s="2"/>
      <c r="B574" s="2"/>
      <c r="C574" s="2"/>
      <c r="D574" s="22"/>
      <c r="E574" s="23"/>
      <c r="F574" s="2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">
      <c r="A575" s="2"/>
      <c r="B575" s="2"/>
      <c r="C575" s="2"/>
      <c r="D575" s="22"/>
      <c r="E575" s="23"/>
      <c r="F575" s="2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">
      <c r="A576" s="2"/>
      <c r="B576" s="2"/>
      <c r="C576" s="2"/>
      <c r="D576" s="22"/>
      <c r="E576" s="23"/>
      <c r="F576" s="2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">
      <c r="A577" s="2"/>
      <c r="B577" s="2"/>
      <c r="C577" s="2"/>
      <c r="D577" s="22"/>
      <c r="E577" s="23"/>
      <c r="F577" s="2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">
      <c r="A578" s="2"/>
      <c r="B578" s="2"/>
      <c r="C578" s="2"/>
      <c r="D578" s="22"/>
      <c r="E578" s="23"/>
      <c r="F578" s="2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">
      <c r="A579" s="2"/>
      <c r="B579" s="2"/>
      <c r="C579" s="2"/>
      <c r="D579" s="22"/>
      <c r="E579" s="23"/>
      <c r="F579" s="2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">
      <c r="A580" s="2"/>
      <c r="B580" s="2"/>
      <c r="C580" s="2"/>
      <c r="D580" s="22"/>
      <c r="E580" s="23"/>
      <c r="F580" s="2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">
      <c r="A581" s="2"/>
      <c r="B581" s="2"/>
      <c r="C581" s="2"/>
      <c r="D581" s="22"/>
      <c r="E581" s="23"/>
      <c r="F581" s="2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">
      <c r="A582" s="2"/>
      <c r="B582" s="2"/>
      <c r="C582" s="2"/>
      <c r="D582" s="22"/>
      <c r="E582" s="23"/>
      <c r="F582" s="2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">
      <c r="A583" s="2"/>
      <c r="B583" s="2"/>
      <c r="C583" s="2"/>
      <c r="D583" s="22"/>
      <c r="E583" s="23"/>
      <c r="F583" s="2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">
      <c r="A584" s="2"/>
      <c r="B584" s="2"/>
      <c r="C584" s="2"/>
      <c r="D584" s="22"/>
      <c r="E584" s="23"/>
      <c r="F584" s="2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">
      <c r="A585" s="2"/>
      <c r="B585" s="2"/>
      <c r="C585" s="2"/>
      <c r="D585" s="22"/>
      <c r="E585" s="23"/>
      <c r="F585" s="2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">
      <c r="A586" s="2"/>
      <c r="B586" s="2"/>
      <c r="C586" s="2"/>
      <c r="D586" s="22"/>
      <c r="E586" s="23"/>
      <c r="F586" s="2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">
      <c r="A587" s="2"/>
      <c r="B587" s="2"/>
      <c r="C587" s="2"/>
      <c r="D587" s="22"/>
      <c r="E587" s="23"/>
      <c r="F587" s="2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">
      <c r="A588" s="2"/>
      <c r="B588" s="2"/>
      <c r="C588" s="2"/>
      <c r="D588" s="22"/>
      <c r="E588" s="23"/>
      <c r="F588" s="2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">
      <c r="A589" s="2"/>
      <c r="B589" s="2"/>
      <c r="C589" s="2"/>
      <c r="D589" s="22"/>
      <c r="E589" s="23"/>
      <c r="F589" s="2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">
      <c r="A590" s="2"/>
      <c r="B590" s="2"/>
      <c r="C590" s="2"/>
      <c r="D590" s="22"/>
      <c r="E590" s="23"/>
      <c r="F590" s="2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">
      <c r="A591" s="2"/>
      <c r="B591" s="2"/>
      <c r="C591" s="2"/>
      <c r="D591" s="22"/>
      <c r="E591" s="23"/>
      <c r="F591" s="2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">
      <c r="A592" s="2"/>
      <c r="B592" s="2"/>
      <c r="C592" s="2"/>
      <c r="D592" s="22"/>
      <c r="E592" s="23"/>
      <c r="F592" s="2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">
      <c r="A593" s="2"/>
      <c r="B593" s="2"/>
      <c r="C593" s="2"/>
      <c r="D593" s="22"/>
      <c r="E593" s="23"/>
      <c r="F593" s="2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">
      <c r="A594" s="2"/>
      <c r="B594" s="2"/>
      <c r="C594" s="2"/>
      <c r="D594" s="22"/>
      <c r="E594" s="23"/>
      <c r="F594" s="2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">
      <c r="A595" s="2"/>
      <c r="B595" s="2"/>
      <c r="C595" s="2"/>
      <c r="D595" s="22"/>
      <c r="E595" s="23"/>
      <c r="F595" s="2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">
      <c r="A596" s="2"/>
      <c r="B596" s="2"/>
      <c r="C596" s="2"/>
      <c r="D596" s="22"/>
      <c r="E596" s="23"/>
      <c r="F596" s="2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">
      <c r="A597" s="2"/>
      <c r="B597" s="2"/>
      <c r="C597" s="2"/>
      <c r="D597" s="22"/>
      <c r="E597" s="23"/>
      <c r="F597" s="2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">
      <c r="A598" s="2"/>
      <c r="B598" s="2"/>
      <c r="C598" s="2"/>
      <c r="D598" s="22"/>
      <c r="E598" s="23"/>
      <c r="F598" s="2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">
      <c r="A599" s="2"/>
      <c r="B599" s="2"/>
      <c r="C599" s="2"/>
      <c r="D599" s="22"/>
      <c r="E599" s="23"/>
      <c r="F599" s="2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">
      <c r="A600" s="2"/>
      <c r="B600" s="2"/>
      <c r="C600" s="2"/>
      <c r="D600" s="22"/>
      <c r="E600" s="23"/>
      <c r="F600" s="2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">
      <c r="A601" s="2"/>
      <c r="B601" s="2"/>
      <c r="C601" s="2"/>
      <c r="D601" s="22"/>
      <c r="E601" s="23"/>
      <c r="F601" s="2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">
      <c r="A602" s="2"/>
      <c r="B602" s="2"/>
      <c r="C602" s="2"/>
      <c r="D602" s="22"/>
      <c r="E602" s="23"/>
      <c r="F602" s="2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">
      <c r="A603" s="2"/>
      <c r="B603" s="2"/>
      <c r="C603" s="2"/>
      <c r="D603" s="22"/>
      <c r="E603" s="23"/>
      <c r="F603" s="2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">
      <c r="A604" s="2"/>
      <c r="B604" s="2"/>
      <c r="C604" s="2"/>
      <c r="D604" s="22"/>
      <c r="E604" s="23"/>
      <c r="F604" s="2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">
      <c r="A605" s="2"/>
      <c r="B605" s="2"/>
      <c r="C605" s="2"/>
      <c r="D605" s="22"/>
      <c r="E605" s="23"/>
      <c r="F605" s="2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">
      <c r="A606" s="2"/>
      <c r="B606" s="2"/>
      <c r="C606" s="2"/>
      <c r="D606" s="22"/>
      <c r="E606" s="23"/>
      <c r="F606" s="2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">
      <c r="A607" s="2"/>
      <c r="B607" s="2"/>
      <c r="C607" s="2"/>
      <c r="D607" s="22"/>
      <c r="E607" s="23"/>
      <c r="F607" s="2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">
      <c r="A608" s="2"/>
      <c r="B608" s="2"/>
      <c r="C608" s="2"/>
      <c r="D608" s="22"/>
      <c r="E608" s="23"/>
      <c r="F608" s="2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">
      <c r="A609" s="2"/>
      <c r="B609" s="2"/>
      <c r="C609" s="2"/>
      <c r="D609" s="22"/>
      <c r="E609" s="23"/>
      <c r="F609" s="2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">
      <c r="A610" s="2"/>
      <c r="B610" s="2"/>
      <c r="C610" s="2"/>
      <c r="D610" s="22"/>
      <c r="E610" s="23"/>
      <c r="F610" s="2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">
      <c r="A611" s="2"/>
      <c r="B611" s="2"/>
      <c r="C611" s="2"/>
      <c r="D611" s="22"/>
      <c r="E611" s="23"/>
      <c r="F611" s="2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">
      <c r="A612" s="2"/>
      <c r="B612" s="2"/>
      <c r="C612" s="2"/>
      <c r="D612" s="22"/>
      <c r="E612" s="23"/>
      <c r="F612" s="2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">
      <c r="A613" s="2"/>
      <c r="B613" s="2"/>
      <c r="C613" s="2"/>
      <c r="D613" s="22"/>
      <c r="E613" s="23"/>
      <c r="F613" s="2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">
      <c r="A614" s="2"/>
      <c r="B614" s="2"/>
      <c r="C614" s="2"/>
      <c r="D614" s="22"/>
      <c r="E614" s="23"/>
      <c r="F614" s="2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">
      <c r="A615" s="2"/>
      <c r="B615" s="2"/>
      <c r="C615" s="2"/>
      <c r="D615" s="22"/>
      <c r="E615" s="23"/>
      <c r="F615" s="2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">
      <c r="A616" s="2"/>
      <c r="B616" s="2"/>
      <c r="C616" s="2"/>
      <c r="D616" s="22"/>
      <c r="E616" s="23"/>
      <c r="F616" s="2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">
      <c r="A617" s="2"/>
      <c r="B617" s="2"/>
      <c r="C617" s="2"/>
      <c r="D617" s="22"/>
      <c r="E617" s="23"/>
      <c r="F617" s="2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">
      <c r="A618" s="2"/>
      <c r="B618" s="2"/>
      <c r="C618" s="2"/>
      <c r="D618" s="22"/>
      <c r="E618" s="23"/>
      <c r="F618" s="2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">
      <c r="A619" s="2"/>
      <c r="B619" s="2"/>
      <c r="C619" s="2"/>
      <c r="D619" s="22"/>
      <c r="E619" s="23"/>
      <c r="F619" s="2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">
      <c r="A620" s="2"/>
      <c r="B620" s="2"/>
      <c r="C620" s="2"/>
      <c r="D620" s="22"/>
      <c r="E620" s="23"/>
      <c r="F620" s="2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">
      <c r="A621" s="2"/>
      <c r="B621" s="2"/>
      <c r="C621" s="2"/>
      <c r="D621" s="22"/>
      <c r="E621" s="23"/>
      <c r="F621" s="2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">
      <c r="A622" s="2"/>
      <c r="B622" s="2"/>
      <c r="C622" s="2"/>
      <c r="D622" s="22"/>
      <c r="E622" s="23"/>
      <c r="F622" s="2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">
      <c r="A623" s="2"/>
      <c r="B623" s="2"/>
      <c r="C623" s="2"/>
      <c r="D623" s="22"/>
      <c r="E623" s="23"/>
      <c r="F623" s="2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">
      <c r="A624" s="2"/>
      <c r="B624" s="2"/>
      <c r="C624" s="2"/>
      <c r="D624" s="22"/>
      <c r="E624" s="23"/>
      <c r="F624" s="2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">
      <c r="A625" s="2"/>
      <c r="B625" s="2"/>
      <c r="C625" s="2"/>
      <c r="D625" s="22"/>
      <c r="E625" s="23"/>
      <c r="F625" s="2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">
      <c r="A626" s="2"/>
      <c r="B626" s="2"/>
      <c r="C626" s="2"/>
      <c r="D626" s="22"/>
      <c r="E626" s="23"/>
      <c r="F626" s="2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">
      <c r="A627" s="2"/>
      <c r="B627" s="2"/>
      <c r="C627" s="2"/>
      <c r="D627" s="22"/>
      <c r="E627" s="23"/>
      <c r="F627" s="2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">
      <c r="A628" s="2"/>
      <c r="B628" s="2"/>
      <c r="C628" s="2"/>
      <c r="D628" s="22"/>
      <c r="E628" s="23"/>
      <c r="F628" s="2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">
      <c r="A629" s="2"/>
      <c r="B629" s="2"/>
      <c r="C629" s="2"/>
      <c r="D629" s="22"/>
      <c r="E629" s="23"/>
      <c r="F629" s="2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">
      <c r="A630" s="2"/>
      <c r="B630" s="2"/>
      <c r="C630" s="2"/>
      <c r="D630" s="22"/>
      <c r="E630" s="23"/>
      <c r="F630" s="2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">
      <c r="A631" s="2"/>
      <c r="B631" s="2"/>
      <c r="C631" s="2"/>
      <c r="D631" s="22"/>
      <c r="E631" s="23"/>
      <c r="F631" s="2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">
      <c r="A632" s="2"/>
      <c r="B632" s="2"/>
      <c r="C632" s="2"/>
      <c r="D632" s="22"/>
      <c r="E632" s="23"/>
      <c r="F632" s="2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">
      <c r="A633" s="2"/>
      <c r="B633" s="2"/>
      <c r="C633" s="2"/>
      <c r="D633" s="22"/>
      <c r="E633" s="23"/>
      <c r="F633" s="2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">
      <c r="A634" s="2"/>
      <c r="B634" s="2"/>
      <c r="C634" s="2"/>
      <c r="D634" s="22"/>
      <c r="E634" s="23"/>
      <c r="F634" s="2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">
      <c r="A635" s="2"/>
      <c r="B635" s="2"/>
      <c r="C635" s="2"/>
      <c r="D635" s="22"/>
      <c r="E635" s="23"/>
      <c r="F635" s="2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">
      <c r="A636" s="2"/>
      <c r="B636" s="2"/>
      <c r="C636" s="2"/>
      <c r="D636" s="22"/>
      <c r="E636" s="23"/>
      <c r="F636" s="2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">
      <c r="A637" s="2"/>
      <c r="B637" s="2"/>
      <c r="C637" s="2"/>
      <c r="D637" s="22"/>
      <c r="E637" s="23"/>
      <c r="F637" s="2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">
      <c r="A638" s="2"/>
      <c r="B638" s="2"/>
      <c r="C638" s="2"/>
      <c r="D638" s="22"/>
      <c r="E638" s="23"/>
      <c r="F638" s="2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">
      <c r="A639" s="2"/>
      <c r="B639" s="2"/>
      <c r="C639" s="2"/>
      <c r="D639" s="22"/>
      <c r="E639" s="23"/>
      <c r="F639" s="2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">
      <c r="A640" s="2"/>
      <c r="B640" s="2"/>
      <c r="C640" s="2"/>
      <c r="D640" s="22"/>
      <c r="E640" s="23"/>
      <c r="F640" s="2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">
      <c r="A641" s="2"/>
      <c r="B641" s="2"/>
      <c r="C641" s="2"/>
      <c r="D641" s="22"/>
      <c r="E641" s="23"/>
      <c r="F641" s="2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">
      <c r="A642" s="2"/>
      <c r="B642" s="2"/>
      <c r="C642" s="2"/>
      <c r="D642" s="22"/>
      <c r="E642" s="23"/>
      <c r="F642" s="2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">
      <c r="A643" s="2"/>
      <c r="B643" s="2"/>
      <c r="C643" s="2"/>
      <c r="D643" s="22"/>
      <c r="E643" s="23"/>
      <c r="F643" s="2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">
      <c r="A644" s="2"/>
      <c r="B644" s="2"/>
      <c r="C644" s="2"/>
      <c r="D644" s="22"/>
      <c r="E644" s="23"/>
      <c r="F644" s="2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">
      <c r="A645" s="2"/>
      <c r="B645" s="2"/>
      <c r="C645" s="2"/>
      <c r="D645" s="22"/>
      <c r="E645" s="23"/>
      <c r="F645" s="2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">
      <c r="A646" s="2"/>
      <c r="B646" s="2"/>
      <c r="C646" s="2"/>
      <c r="D646" s="22"/>
      <c r="E646" s="23"/>
      <c r="F646" s="2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">
      <c r="A647" s="2"/>
      <c r="B647" s="2"/>
      <c r="C647" s="2"/>
      <c r="D647" s="22"/>
      <c r="E647" s="23"/>
      <c r="F647" s="2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">
      <c r="A648" s="2"/>
      <c r="B648" s="2"/>
      <c r="C648" s="2"/>
      <c r="D648" s="22"/>
      <c r="E648" s="23"/>
      <c r="F648" s="2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">
      <c r="A649" s="2"/>
      <c r="B649" s="2"/>
      <c r="C649" s="2"/>
      <c r="D649" s="22"/>
      <c r="E649" s="23"/>
      <c r="F649" s="2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">
      <c r="A650" s="2"/>
      <c r="B650" s="2"/>
      <c r="C650" s="2"/>
      <c r="D650" s="22"/>
      <c r="E650" s="23"/>
      <c r="F650" s="2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">
      <c r="A651" s="2"/>
      <c r="B651" s="2"/>
      <c r="C651" s="2"/>
      <c r="D651" s="22"/>
      <c r="E651" s="23"/>
      <c r="F651" s="2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">
      <c r="A652" s="2"/>
      <c r="B652" s="2"/>
      <c r="C652" s="2"/>
      <c r="D652" s="22"/>
      <c r="E652" s="23"/>
      <c r="F652" s="2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">
      <c r="A653" s="2"/>
      <c r="B653" s="2"/>
      <c r="C653" s="2"/>
      <c r="D653" s="22"/>
      <c r="E653" s="23"/>
      <c r="F653" s="2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">
      <c r="A654" s="2"/>
      <c r="B654" s="2"/>
      <c r="C654" s="2"/>
      <c r="D654" s="22"/>
      <c r="E654" s="23"/>
      <c r="F654" s="2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">
      <c r="A655" s="2"/>
      <c r="B655" s="2"/>
      <c r="C655" s="2"/>
      <c r="D655" s="22"/>
      <c r="E655" s="23"/>
      <c r="F655" s="2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">
      <c r="A656" s="2"/>
      <c r="B656" s="2"/>
      <c r="C656" s="2"/>
      <c r="D656" s="22"/>
      <c r="E656" s="23"/>
      <c r="F656" s="2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">
      <c r="A657" s="2"/>
      <c r="B657" s="2"/>
      <c r="C657" s="2"/>
      <c r="D657" s="22"/>
      <c r="E657" s="23"/>
      <c r="F657" s="2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">
      <c r="A658" s="2"/>
      <c r="B658" s="2"/>
      <c r="C658" s="2"/>
      <c r="D658" s="22"/>
      <c r="E658" s="23"/>
      <c r="F658" s="2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">
      <c r="A659" s="2"/>
      <c r="B659" s="2"/>
      <c r="C659" s="2"/>
      <c r="D659" s="22"/>
      <c r="E659" s="23"/>
      <c r="F659" s="2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">
      <c r="A660" s="2"/>
      <c r="B660" s="2"/>
      <c r="C660" s="2"/>
      <c r="D660" s="22"/>
      <c r="E660" s="23"/>
      <c r="F660" s="2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">
      <c r="A661" s="2"/>
      <c r="B661" s="2"/>
      <c r="C661" s="2"/>
      <c r="D661" s="22"/>
      <c r="E661" s="23"/>
      <c r="F661" s="2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">
      <c r="A662" s="2"/>
      <c r="B662" s="2"/>
      <c r="C662" s="2"/>
      <c r="D662" s="22"/>
      <c r="E662" s="23"/>
      <c r="F662" s="2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">
      <c r="A663" s="2"/>
      <c r="B663" s="2"/>
      <c r="C663" s="2"/>
      <c r="D663" s="22"/>
      <c r="E663" s="23"/>
      <c r="F663" s="2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">
      <c r="A664" s="2"/>
      <c r="B664" s="2"/>
      <c r="C664" s="2"/>
      <c r="D664" s="22"/>
      <c r="E664" s="23"/>
      <c r="F664" s="2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">
      <c r="A665" s="2"/>
      <c r="B665" s="2"/>
      <c r="C665" s="2"/>
      <c r="D665" s="22"/>
      <c r="E665" s="23"/>
      <c r="F665" s="2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">
      <c r="A666" s="2"/>
      <c r="B666" s="2"/>
      <c r="C666" s="2"/>
      <c r="D666" s="22"/>
      <c r="E666" s="23"/>
      <c r="F666" s="2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">
      <c r="A667" s="2"/>
      <c r="B667" s="2"/>
      <c r="C667" s="2"/>
      <c r="D667" s="22"/>
      <c r="E667" s="23"/>
      <c r="F667" s="2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">
      <c r="A668" s="2"/>
      <c r="B668" s="2"/>
      <c r="C668" s="2"/>
      <c r="D668" s="22"/>
      <c r="E668" s="23"/>
      <c r="F668" s="2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">
      <c r="A669" s="2"/>
      <c r="B669" s="2"/>
      <c r="C669" s="2"/>
      <c r="D669" s="22"/>
      <c r="E669" s="23"/>
      <c r="F669" s="2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">
      <c r="A670" s="2"/>
      <c r="B670" s="2"/>
      <c r="C670" s="2"/>
      <c r="D670" s="22"/>
      <c r="E670" s="23"/>
      <c r="F670" s="2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">
      <c r="A671" s="2"/>
      <c r="B671" s="2"/>
      <c r="C671" s="2"/>
      <c r="D671" s="22"/>
      <c r="E671" s="23"/>
      <c r="F671" s="2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">
      <c r="A672" s="2"/>
      <c r="B672" s="2"/>
      <c r="C672" s="2"/>
      <c r="D672" s="22"/>
      <c r="E672" s="23"/>
      <c r="F672" s="2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">
      <c r="A673" s="2"/>
      <c r="B673" s="2"/>
      <c r="C673" s="2"/>
      <c r="D673" s="22"/>
      <c r="E673" s="23"/>
      <c r="F673" s="2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">
      <c r="A674" s="2"/>
      <c r="B674" s="2"/>
      <c r="C674" s="2"/>
      <c r="D674" s="22"/>
      <c r="E674" s="23"/>
      <c r="F674" s="2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">
      <c r="A675" s="2"/>
      <c r="B675" s="2"/>
      <c r="C675" s="2"/>
      <c r="D675" s="22"/>
      <c r="E675" s="23"/>
      <c r="F675" s="2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">
      <c r="A676" s="2"/>
      <c r="B676" s="2"/>
      <c r="C676" s="2"/>
      <c r="D676" s="22"/>
      <c r="E676" s="23"/>
      <c r="F676" s="2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">
      <c r="A677" s="2"/>
      <c r="B677" s="2"/>
      <c r="C677" s="2"/>
      <c r="D677" s="22"/>
      <c r="E677" s="23"/>
      <c r="F677" s="2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">
      <c r="A678" s="2"/>
      <c r="B678" s="2"/>
      <c r="C678" s="2"/>
      <c r="D678" s="22"/>
      <c r="E678" s="23"/>
      <c r="F678" s="2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">
      <c r="A679" s="2"/>
      <c r="B679" s="2"/>
      <c r="C679" s="2"/>
      <c r="D679" s="22"/>
      <c r="E679" s="23"/>
      <c r="F679" s="2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">
      <c r="A680" s="2"/>
      <c r="B680" s="2"/>
      <c r="C680" s="2"/>
      <c r="D680" s="22"/>
      <c r="E680" s="23"/>
      <c r="F680" s="2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">
      <c r="A681" s="2"/>
      <c r="B681" s="2"/>
      <c r="C681" s="2"/>
      <c r="D681" s="22"/>
      <c r="E681" s="23"/>
      <c r="F681" s="2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">
      <c r="A682" s="2"/>
      <c r="B682" s="2"/>
      <c r="C682" s="2"/>
      <c r="D682" s="22"/>
      <c r="E682" s="23"/>
      <c r="F682" s="2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">
      <c r="A683" s="2"/>
      <c r="B683" s="2"/>
      <c r="C683" s="2"/>
      <c r="D683" s="22"/>
      <c r="E683" s="23"/>
      <c r="F683" s="2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">
      <c r="A684" s="2"/>
      <c r="B684" s="2"/>
      <c r="C684" s="2"/>
      <c r="D684" s="22"/>
      <c r="E684" s="23"/>
      <c r="F684" s="2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">
      <c r="A685" s="2"/>
      <c r="B685" s="2"/>
      <c r="C685" s="2"/>
      <c r="D685" s="22"/>
      <c r="E685" s="23"/>
      <c r="F685" s="2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">
      <c r="A686" s="2"/>
      <c r="B686" s="2"/>
      <c r="C686" s="2"/>
      <c r="D686" s="22"/>
      <c r="E686" s="23"/>
      <c r="F686" s="2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">
      <c r="A687" s="2"/>
      <c r="B687" s="2"/>
      <c r="C687" s="2"/>
      <c r="D687" s="22"/>
      <c r="E687" s="23"/>
      <c r="F687" s="2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">
      <c r="A688" s="2"/>
      <c r="B688" s="2"/>
      <c r="C688" s="2"/>
      <c r="D688" s="22"/>
      <c r="E688" s="23"/>
      <c r="F688" s="2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">
      <c r="A689" s="2"/>
      <c r="B689" s="2"/>
      <c r="C689" s="2"/>
      <c r="D689" s="22"/>
      <c r="E689" s="23"/>
      <c r="F689" s="2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">
      <c r="A690" s="2"/>
      <c r="B690" s="2"/>
      <c r="C690" s="2"/>
      <c r="D690" s="22"/>
      <c r="E690" s="23"/>
      <c r="F690" s="2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">
      <c r="A691" s="2"/>
      <c r="B691" s="2"/>
      <c r="C691" s="2"/>
      <c r="D691" s="22"/>
      <c r="E691" s="23"/>
      <c r="F691" s="2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">
      <c r="A692" s="2"/>
      <c r="B692" s="2"/>
      <c r="C692" s="2"/>
      <c r="D692" s="22"/>
      <c r="E692" s="23"/>
      <c r="F692" s="2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">
      <c r="A693" s="2"/>
      <c r="B693" s="2"/>
      <c r="C693" s="2"/>
      <c r="D693" s="22"/>
      <c r="E693" s="23"/>
      <c r="F693" s="2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">
      <c r="A694" s="2"/>
      <c r="B694" s="2"/>
      <c r="C694" s="2"/>
      <c r="D694" s="22"/>
      <c r="E694" s="23"/>
      <c r="F694" s="2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">
      <c r="A695" s="2"/>
      <c r="B695" s="2"/>
      <c r="C695" s="2"/>
      <c r="D695" s="22"/>
      <c r="E695" s="23"/>
      <c r="F695" s="2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">
      <c r="A696" s="2"/>
      <c r="B696" s="2"/>
      <c r="C696" s="2"/>
      <c r="D696" s="22"/>
      <c r="E696" s="23"/>
      <c r="F696" s="2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">
      <c r="A697" s="2"/>
      <c r="B697" s="2"/>
      <c r="C697" s="2"/>
      <c r="D697" s="22"/>
      <c r="E697" s="23"/>
      <c r="F697" s="2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">
      <c r="A698" s="2"/>
      <c r="B698" s="2"/>
      <c r="C698" s="2"/>
      <c r="D698" s="22"/>
      <c r="E698" s="23"/>
      <c r="F698" s="2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">
      <c r="A699" s="2"/>
      <c r="B699" s="2"/>
      <c r="C699" s="2"/>
      <c r="D699" s="22"/>
      <c r="E699" s="23"/>
      <c r="F699" s="2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">
      <c r="A700" s="2"/>
      <c r="B700" s="2"/>
      <c r="C700" s="2"/>
      <c r="D700" s="22"/>
      <c r="E700" s="23"/>
      <c r="F700" s="2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">
      <c r="A701" s="2"/>
      <c r="B701" s="2"/>
      <c r="C701" s="2"/>
      <c r="D701" s="22"/>
      <c r="E701" s="23"/>
      <c r="F701" s="2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">
      <c r="A702" s="2"/>
      <c r="B702" s="2"/>
      <c r="C702" s="2"/>
      <c r="D702" s="22"/>
      <c r="E702" s="23"/>
      <c r="F702" s="2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">
      <c r="A703" s="2"/>
      <c r="B703" s="2"/>
      <c r="C703" s="2"/>
      <c r="D703" s="22"/>
      <c r="E703" s="23"/>
      <c r="F703" s="2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">
      <c r="A704" s="2"/>
      <c r="B704" s="2"/>
      <c r="C704" s="2"/>
      <c r="D704" s="22"/>
      <c r="E704" s="23"/>
      <c r="F704" s="2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">
      <c r="A705" s="2"/>
      <c r="B705" s="2"/>
      <c r="C705" s="2"/>
      <c r="D705" s="22"/>
      <c r="E705" s="23"/>
      <c r="F705" s="2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">
      <c r="A706" s="2"/>
      <c r="B706" s="2"/>
      <c r="C706" s="2"/>
      <c r="D706" s="22"/>
      <c r="E706" s="23"/>
      <c r="F706" s="2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">
      <c r="A707" s="2"/>
      <c r="B707" s="2"/>
      <c r="C707" s="2"/>
      <c r="D707" s="22"/>
      <c r="E707" s="23"/>
      <c r="F707" s="2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">
      <c r="A708" s="2"/>
      <c r="B708" s="2"/>
      <c r="C708" s="2"/>
      <c r="D708" s="22"/>
      <c r="E708" s="23"/>
      <c r="F708" s="2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">
      <c r="A709" s="2"/>
      <c r="B709" s="2"/>
      <c r="C709" s="2"/>
      <c r="D709" s="22"/>
      <c r="E709" s="23"/>
      <c r="F709" s="2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">
      <c r="A710" s="2"/>
      <c r="B710" s="2"/>
      <c r="C710" s="2"/>
      <c r="D710" s="22"/>
      <c r="E710" s="23"/>
      <c r="F710" s="2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">
      <c r="A711" s="2"/>
      <c r="B711" s="2"/>
      <c r="C711" s="2"/>
      <c r="D711" s="22"/>
      <c r="E711" s="23"/>
      <c r="F711" s="2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">
      <c r="A712" s="2"/>
      <c r="B712" s="2"/>
      <c r="C712" s="2"/>
      <c r="D712" s="22"/>
      <c r="E712" s="23"/>
      <c r="F712" s="2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">
      <c r="A713" s="2"/>
      <c r="B713" s="2"/>
      <c r="C713" s="2"/>
      <c r="D713" s="22"/>
      <c r="E713" s="23"/>
      <c r="F713" s="2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">
      <c r="A714" s="2"/>
      <c r="B714" s="2"/>
      <c r="C714" s="2"/>
      <c r="D714" s="22"/>
      <c r="E714" s="23"/>
      <c r="F714" s="2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">
      <c r="A715" s="2"/>
      <c r="B715" s="2"/>
      <c r="C715" s="2"/>
      <c r="D715" s="22"/>
      <c r="E715" s="23"/>
      <c r="F715" s="2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">
      <c r="A716" s="2"/>
      <c r="B716" s="2"/>
      <c r="C716" s="2"/>
      <c r="D716" s="22"/>
      <c r="E716" s="23"/>
      <c r="F716" s="2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">
      <c r="A717" s="2"/>
      <c r="B717" s="2"/>
      <c r="C717" s="2"/>
      <c r="D717" s="22"/>
      <c r="E717" s="23"/>
      <c r="F717" s="2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">
      <c r="A718" s="2"/>
      <c r="B718" s="2"/>
      <c r="C718" s="2"/>
      <c r="D718" s="22"/>
      <c r="E718" s="23"/>
      <c r="F718" s="2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">
      <c r="A719" s="2"/>
      <c r="B719" s="2"/>
      <c r="C719" s="2"/>
      <c r="D719" s="22"/>
      <c r="E719" s="23"/>
      <c r="F719" s="2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">
      <c r="A720" s="2"/>
      <c r="B720" s="2"/>
      <c r="C720" s="2"/>
      <c r="D720" s="22"/>
      <c r="E720" s="23"/>
      <c r="F720" s="2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">
      <c r="A721" s="2"/>
      <c r="B721" s="2"/>
      <c r="C721" s="2"/>
      <c r="D721" s="22"/>
      <c r="E721" s="23"/>
      <c r="F721" s="2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">
      <c r="A722" s="2"/>
      <c r="B722" s="2"/>
      <c r="C722" s="2"/>
      <c r="D722" s="22"/>
      <c r="E722" s="23"/>
      <c r="F722" s="2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">
      <c r="A723" s="2"/>
      <c r="B723" s="2"/>
      <c r="C723" s="2"/>
      <c r="D723" s="22"/>
      <c r="E723" s="23"/>
      <c r="F723" s="2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">
      <c r="A724" s="2"/>
      <c r="B724" s="2"/>
      <c r="C724" s="2"/>
      <c r="D724" s="22"/>
      <c r="E724" s="23"/>
      <c r="F724" s="2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">
      <c r="A725" s="2"/>
      <c r="B725" s="2"/>
      <c r="C725" s="2"/>
      <c r="D725" s="22"/>
      <c r="E725" s="23"/>
      <c r="F725" s="2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">
      <c r="A726" s="2"/>
      <c r="B726" s="2"/>
      <c r="C726" s="2"/>
      <c r="D726" s="22"/>
      <c r="E726" s="23"/>
      <c r="F726" s="2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">
      <c r="A727" s="2"/>
      <c r="B727" s="2"/>
      <c r="C727" s="2"/>
      <c r="D727" s="22"/>
      <c r="E727" s="23"/>
      <c r="F727" s="2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">
      <c r="A728" s="2"/>
      <c r="B728" s="2"/>
      <c r="C728" s="2"/>
      <c r="D728" s="22"/>
      <c r="E728" s="23"/>
      <c r="F728" s="2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">
      <c r="A729" s="2"/>
      <c r="B729" s="2"/>
      <c r="C729" s="2"/>
      <c r="D729" s="22"/>
      <c r="E729" s="23"/>
      <c r="F729" s="2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">
      <c r="A730" s="2"/>
      <c r="B730" s="2"/>
      <c r="C730" s="2"/>
      <c r="D730" s="22"/>
      <c r="E730" s="23"/>
      <c r="F730" s="2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">
      <c r="A731" s="2"/>
      <c r="B731" s="2"/>
      <c r="C731" s="2"/>
      <c r="D731" s="22"/>
      <c r="E731" s="23"/>
      <c r="F731" s="2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">
      <c r="A732" s="2"/>
      <c r="B732" s="2"/>
      <c r="C732" s="2"/>
      <c r="D732" s="22"/>
      <c r="E732" s="23"/>
      <c r="F732" s="2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">
      <c r="A733" s="2"/>
      <c r="B733" s="2"/>
      <c r="C733" s="2"/>
      <c r="D733" s="22"/>
      <c r="E733" s="23"/>
      <c r="F733" s="2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">
      <c r="A734" s="2"/>
      <c r="B734" s="2"/>
      <c r="C734" s="2"/>
      <c r="D734" s="22"/>
      <c r="E734" s="23"/>
      <c r="F734" s="2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">
      <c r="A735" s="2"/>
      <c r="B735" s="2"/>
      <c r="C735" s="2"/>
      <c r="D735" s="22"/>
      <c r="E735" s="23"/>
      <c r="F735" s="2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">
      <c r="A736" s="2"/>
      <c r="B736" s="2"/>
      <c r="C736" s="2"/>
      <c r="D736" s="22"/>
      <c r="E736" s="23"/>
      <c r="F736" s="2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">
      <c r="A737" s="2"/>
      <c r="B737" s="2"/>
      <c r="C737" s="2"/>
      <c r="D737" s="22"/>
      <c r="E737" s="23"/>
      <c r="F737" s="2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">
      <c r="A738" s="2"/>
      <c r="B738" s="2"/>
      <c r="C738" s="2"/>
      <c r="D738" s="22"/>
      <c r="E738" s="23"/>
      <c r="F738" s="2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">
      <c r="A739" s="2"/>
      <c r="B739" s="2"/>
      <c r="C739" s="2"/>
      <c r="D739" s="22"/>
      <c r="E739" s="23"/>
      <c r="F739" s="2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">
      <c r="A740" s="2"/>
      <c r="B740" s="2"/>
      <c r="C740" s="2"/>
      <c r="D740" s="22"/>
      <c r="E740" s="23"/>
      <c r="F740" s="2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">
      <c r="A741" s="2"/>
      <c r="B741" s="2"/>
      <c r="C741" s="2"/>
      <c r="D741" s="22"/>
      <c r="E741" s="23"/>
      <c r="F741" s="2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">
      <c r="A742" s="2"/>
      <c r="B742" s="2"/>
      <c r="C742" s="2"/>
      <c r="D742" s="22"/>
      <c r="E742" s="23"/>
      <c r="F742" s="2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">
      <c r="A743" s="2"/>
      <c r="B743" s="2"/>
      <c r="C743" s="2"/>
      <c r="D743" s="22"/>
      <c r="E743" s="23"/>
      <c r="F743" s="2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">
      <c r="A744" s="2"/>
      <c r="B744" s="2"/>
      <c r="C744" s="2"/>
      <c r="D744" s="22"/>
      <c r="E744" s="23"/>
      <c r="F744" s="2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">
      <c r="A745" s="2"/>
      <c r="B745" s="2"/>
      <c r="C745" s="2"/>
      <c r="D745" s="22"/>
      <c r="E745" s="23"/>
      <c r="F745" s="2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">
      <c r="A746" s="2"/>
      <c r="B746" s="2"/>
      <c r="C746" s="2"/>
      <c r="D746" s="22"/>
      <c r="E746" s="23"/>
      <c r="F746" s="2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">
      <c r="A747" s="2"/>
      <c r="B747" s="2"/>
      <c r="C747" s="2"/>
      <c r="D747" s="22"/>
      <c r="E747" s="23"/>
      <c r="F747" s="2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">
      <c r="A748" s="2"/>
      <c r="B748" s="2"/>
      <c r="C748" s="2"/>
      <c r="D748" s="22"/>
      <c r="E748" s="23"/>
      <c r="F748" s="2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">
      <c r="A749" s="2"/>
      <c r="B749" s="2"/>
      <c r="C749" s="2"/>
      <c r="D749" s="22"/>
      <c r="E749" s="23"/>
      <c r="F749" s="2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">
      <c r="A750" s="2"/>
      <c r="B750" s="2"/>
      <c r="C750" s="2"/>
      <c r="D750" s="22"/>
      <c r="E750" s="23"/>
      <c r="F750" s="2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">
      <c r="A751" s="2"/>
      <c r="B751" s="2"/>
      <c r="C751" s="2"/>
      <c r="D751" s="22"/>
      <c r="E751" s="23"/>
      <c r="F751" s="2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">
      <c r="A752" s="2"/>
      <c r="B752" s="2"/>
      <c r="C752" s="2"/>
      <c r="D752" s="22"/>
      <c r="E752" s="23"/>
      <c r="F752" s="2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">
      <c r="A753" s="2"/>
      <c r="B753" s="2"/>
      <c r="C753" s="2"/>
      <c r="D753" s="22"/>
      <c r="E753" s="23"/>
      <c r="F753" s="2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">
      <c r="A754" s="2"/>
      <c r="B754" s="2"/>
      <c r="C754" s="2"/>
      <c r="D754" s="22"/>
      <c r="E754" s="23"/>
      <c r="F754" s="2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">
      <c r="A755" s="2"/>
      <c r="B755" s="2"/>
      <c r="C755" s="2"/>
      <c r="D755" s="22"/>
      <c r="E755" s="23"/>
      <c r="F755" s="2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">
      <c r="A756" s="2"/>
      <c r="B756" s="2"/>
      <c r="C756" s="2"/>
      <c r="D756" s="22"/>
      <c r="E756" s="23"/>
      <c r="F756" s="2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">
      <c r="A757" s="2"/>
      <c r="B757" s="2"/>
      <c r="C757" s="2"/>
      <c r="D757" s="22"/>
      <c r="E757" s="23"/>
      <c r="F757" s="2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">
      <c r="A758" s="2"/>
      <c r="B758" s="2"/>
      <c r="C758" s="2"/>
      <c r="D758" s="22"/>
      <c r="E758" s="23"/>
      <c r="F758" s="2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">
      <c r="A759" s="2"/>
      <c r="B759" s="2"/>
      <c r="C759" s="2"/>
      <c r="D759" s="22"/>
      <c r="E759" s="23"/>
      <c r="F759" s="2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">
      <c r="A760" s="2"/>
      <c r="B760" s="2"/>
      <c r="C760" s="2"/>
      <c r="D760" s="22"/>
      <c r="E760" s="23"/>
      <c r="F760" s="2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">
      <c r="A761" s="2"/>
      <c r="B761" s="2"/>
      <c r="C761" s="2"/>
      <c r="D761" s="22"/>
      <c r="E761" s="23"/>
      <c r="F761" s="2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">
      <c r="A762" s="2"/>
      <c r="B762" s="2"/>
      <c r="C762" s="2"/>
      <c r="D762" s="22"/>
      <c r="E762" s="23"/>
      <c r="F762" s="2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">
      <c r="A763" s="2"/>
      <c r="B763" s="2"/>
      <c r="C763" s="2"/>
      <c r="D763" s="22"/>
      <c r="E763" s="23"/>
      <c r="F763" s="2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">
      <c r="A764" s="2"/>
      <c r="B764" s="2"/>
      <c r="C764" s="2"/>
      <c r="D764" s="22"/>
      <c r="E764" s="23"/>
      <c r="F764" s="2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">
      <c r="A765" s="2"/>
      <c r="B765" s="2"/>
      <c r="C765" s="2"/>
      <c r="D765" s="22"/>
      <c r="E765" s="23"/>
      <c r="F765" s="2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">
      <c r="A766" s="2"/>
      <c r="B766" s="2"/>
      <c r="C766" s="2"/>
      <c r="D766" s="22"/>
      <c r="E766" s="23"/>
      <c r="F766" s="2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">
      <c r="A767" s="2"/>
      <c r="B767" s="2"/>
      <c r="C767" s="2"/>
      <c r="D767" s="22"/>
      <c r="E767" s="23"/>
      <c r="F767" s="2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">
      <c r="A768" s="2"/>
      <c r="B768" s="2"/>
      <c r="C768" s="2"/>
      <c r="D768" s="22"/>
      <c r="E768" s="23"/>
      <c r="F768" s="2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">
      <c r="A769" s="2"/>
      <c r="B769" s="2"/>
      <c r="C769" s="2"/>
      <c r="D769" s="22"/>
      <c r="E769" s="23"/>
      <c r="F769" s="2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">
      <c r="A770" s="2"/>
      <c r="B770" s="2"/>
      <c r="C770" s="2"/>
      <c r="D770" s="22"/>
      <c r="E770" s="23"/>
      <c r="F770" s="2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">
      <c r="A771" s="2"/>
      <c r="B771" s="2"/>
      <c r="C771" s="2"/>
      <c r="D771" s="22"/>
      <c r="E771" s="23"/>
      <c r="F771" s="2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">
      <c r="A772" s="2"/>
      <c r="B772" s="2"/>
      <c r="C772" s="2"/>
      <c r="D772" s="22"/>
      <c r="E772" s="23"/>
      <c r="F772" s="2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">
      <c r="A773" s="2"/>
      <c r="B773" s="2"/>
      <c r="C773" s="2"/>
      <c r="D773" s="22"/>
      <c r="E773" s="23"/>
      <c r="F773" s="2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">
      <c r="A774" s="2"/>
      <c r="B774" s="2"/>
      <c r="C774" s="2"/>
      <c r="D774" s="22"/>
      <c r="E774" s="23"/>
      <c r="F774" s="2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">
      <c r="A775" s="2"/>
      <c r="B775" s="2"/>
      <c r="C775" s="2"/>
      <c r="D775" s="22"/>
      <c r="E775" s="23"/>
      <c r="F775" s="2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">
      <c r="A776" s="2"/>
      <c r="B776" s="2"/>
      <c r="C776" s="2"/>
      <c r="D776" s="22"/>
      <c r="E776" s="23"/>
      <c r="F776" s="2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">
      <c r="A777" s="2"/>
      <c r="B777" s="2"/>
      <c r="C777" s="2"/>
      <c r="D777" s="22"/>
      <c r="E777" s="23"/>
      <c r="F777" s="2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">
      <c r="A778" s="2"/>
      <c r="B778" s="2"/>
      <c r="C778" s="2"/>
      <c r="D778" s="22"/>
      <c r="E778" s="23"/>
      <c r="F778" s="2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">
      <c r="A779" s="2"/>
      <c r="B779" s="2"/>
      <c r="C779" s="2"/>
      <c r="D779" s="22"/>
      <c r="E779" s="23"/>
      <c r="F779" s="2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">
      <c r="A780" s="2"/>
      <c r="B780" s="2"/>
      <c r="C780" s="2"/>
      <c r="D780" s="22"/>
      <c r="E780" s="23"/>
      <c r="F780" s="2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">
      <c r="A781" s="2"/>
      <c r="B781" s="2"/>
      <c r="C781" s="2"/>
      <c r="D781" s="22"/>
      <c r="E781" s="23"/>
      <c r="F781" s="2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">
      <c r="A782" s="2"/>
      <c r="B782" s="2"/>
      <c r="C782" s="2"/>
      <c r="D782" s="22"/>
      <c r="E782" s="23"/>
      <c r="F782" s="2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">
      <c r="A783" s="2"/>
      <c r="B783" s="2"/>
      <c r="C783" s="2"/>
      <c r="D783" s="22"/>
      <c r="E783" s="23"/>
      <c r="F783" s="2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">
      <c r="A784" s="2"/>
      <c r="B784" s="2"/>
      <c r="C784" s="2"/>
      <c r="D784" s="22"/>
      <c r="E784" s="23"/>
      <c r="F784" s="2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">
      <c r="A785" s="2"/>
      <c r="B785" s="2"/>
      <c r="C785" s="2"/>
      <c r="D785" s="22"/>
      <c r="E785" s="23"/>
      <c r="F785" s="2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">
      <c r="A786" s="2"/>
      <c r="B786" s="2"/>
      <c r="C786" s="2"/>
      <c r="D786" s="22"/>
      <c r="E786" s="23"/>
      <c r="F786" s="2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">
      <c r="A787" s="2"/>
      <c r="B787" s="2"/>
      <c r="C787" s="2"/>
      <c r="D787" s="22"/>
      <c r="E787" s="23"/>
      <c r="F787" s="2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">
      <c r="A788" s="2"/>
      <c r="B788" s="2"/>
      <c r="C788" s="2"/>
      <c r="D788" s="22"/>
      <c r="E788" s="23"/>
      <c r="F788" s="2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">
      <c r="A789" s="2"/>
      <c r="B789" s="2"/>
      <c r="C789" s="2"/>
      <c r="D789" s="22"/>
      <c r="E789" s="23"/>
      <c r="F789" s="2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">
      <c r="A790" s="2"/>
      <c r="B790" s="2"/>
      <c r="C790" s="2"/>
      <c r="D790" s="22"/>
      <c r="E790" s="23"/>
      <c r="F790" s="2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">
      <c r="A791" s="2"/>
      <c r="B791" s="2"/>
      <c r="C791" s="2"/>
      <c r="D791" s="22"/>
      <c r="E791" s="23"/>
      <c r="F791" s="2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">
      <c r="A792" s="2"/>
      <c r="B792" s="2"/>
      <c r="C792" s="2"/>
      <c r="D792" s="22"/>
      <c r="E792" s="23"/>
      <c r="F792" s="2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">
      <c r="A793" s="2"/>
      <c r="B793" s="2"/>
      <c r="C793" s="2"/>
      <c r="D793" s="22"/>
      <c r="E793" s="23"/>
      <c r="F793" s="2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">
      <c r="A794" s="2"/>
      <c r="B794" s="2"/>
      <c r="C794" s="2"/>
      <c r="D794" s="22"/>
      <c r="E794" s="23"/>
      <c r="F794" s="2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">
      <c r="A795" s="2"/>
      <c r="B795" s="2"/>
      <c r="C795" s="2"/>
      <c r="D795" s="22"/>
      <c r="E795" s="23"/>
      <c r="F795" s="2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">
      <c r="A796" s="2"/>
      <c r="B796" s="2"/>
      <c r="C796" s="2"/>
      <c r="D796" s="22"/>
      <c r="E796" s="23"/>
      <c r="F796" s="2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">
      <c r="A797" s="2"/>
      <c r="B797" s="2"/>
      <c r="C797" s="2"/>
      <c r="D797" s="22"/>
      <c r="E797" s="23"/>
      <c r="F797" s="2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">
      <c r="A798" s="2"/>
      <c r="B798" s="2"/>
      <c r="C798" s="2"/>
      <c r="D798" s="22"/>
      <c r="E798" s="23"/>
      <c r="F798" s="2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">
      <c r="A799" s="2"/>
      <c r="B799" s="2"/>
      <c r="C799" s="2"/>
      <c r="D799" s="22"/>
      <c r="E799" s="23"/>
      <c r="F799" s="2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">
      <c r="A800" s="2"/>
      <c r="B800" s="2"/>
      <c r="C800" s="2"/>
      <c r="D800" s="22"/>
      <c r="E800" s="23"/>
      <c r="F800" s="2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">
      <c r="A801" s="2"/>
      <c r="B801" s="2"/>
      <c r="C801" s="2"/>
      <c r="D801" s="22"/>
      <c r="E801" s="23"/>
      <c r="F801" s="2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">
      <c r="A802" s="2"/>
      <c r="B802" s="2"/>
      <c r="C802" s="2"/>
      <c r="D802" s="22"/>
      <c r="E802" s="23"/>
      <c r="F802" s="2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">
      <c r="A803" s="2"/>
      <c r="B803" s="2"/>
      <c r="C803" s="2"/>
      <c r="D803" s="22"/>
      <c r="E803" s="23"/>
      <c r="F803" s="2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">
      <c r="A804" s="2"/>
      <c r="B804" s="2"/>
      <c r="C804" s="2"/>
      <c r="D804" s="22"/>
      <c r="E804" s="23"/>
      <c r="F804" s="2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">
      <c r="A805" s="2"/>
      <c r="B805" s="2"/>
      <c r="C805" s="2"/>
      <c r="D805" s="22"/>
      <c r="E805" s="23"/>
      <c r="F805" s="2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">
      <c r="A806" s="2"/>
      <c r="B806" s="2"/>
      <c r="C806" s="2"/>
      <c r="D806" s="22"/>
      <c r="E806" s="23"/>
      <c r="F806" s="2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">
      <c r="A807" s="2"/>
      <c r="B807" s="2"/>
      <c r="C807" s="2"/>
      <c r="D807" s="22"/>
      <c r="E807" s="23"/>
      <c r="F807" s="2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">
      <c r="A808" s="2"/>
      <c r="B808" s="2"/>
      <c r="C808" s="2"/>
      <c r="D808" s="22"/>
      <c r="E808" s="23"/>
      <c r="F808" s="2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">
      <c r="A809" s="2"/>
      <c r="B809" s="2"/>
      <c r="C809" s="2"/>
      <c r="D809" s="22"/>
      <c r="E809" s="23"/>
      <c r="F809" s="2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">
      <c r="A810" s="2"/>
      <c r="B810" s="2"/>
      <c r="C810" s="2"/>
      <c r="D810" s="22"/>
      <c r="E810" s="23"/>
      <c r="F810" s="2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">
      <c r="A811" s="2"/>
      <c r="B811" s="2"/>
      <c r="C811" s="2"/>
      <c r="D811" s="22"/>
      <c r="E811" s="23"/>
      <c r="F811" s="2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">
      <c r="A812" s="2"/>
      <c r="B812" s="2"/>
      <c r="C812" s="2"/>
      <c r="D812" s="22"/>
      <c r="E812" s="23"/>
      <c r="F812" s="2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">
      <c r="A813" s="2"/>
      <c r="B813" s="2"/>
      <c r="C813" s="2"/>
      <c r="D813" s="22"/>
      <c r="E813" s="23"/>
      <c r="F813" s="2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">
      <c r="A814" s="2"/>
      <c r="B814" s="2"/>
      <c r="C814" s="2"/>
      <c r="D814" s="22"/>
      <c r="E814" s="23"/>
      <c r="F814" s="2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">
      <c r="A815" s="2"/>
      <c r="B815" s="2"/>
      <c r="C815" s="2"/>
      <c r="D815" s="22"/>
      <c r="E815" s="23"/>
      <c r="F815" s="2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">
      <c r="A816" s="2"/>
      <c r="B816" s="2"/>
      <c r="C816" s="2"/>
      <c r="D816" s="22"/>
      <c r="E816" s="23"/>
      <c r="F816" s="2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">
      <c r="A817" s="2"/>
      <c r="B817" s="2"/>
      <c r="C817" s="2"/>
      <c r="D817" s="22"/>
      <c r="E817" s="23"/>
      <c r="F817" s="2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">
      <c r="A818" s="2"/>
      <c r="B818" s="2"/>
      <c r="C818" s="2"/>
      <c r="D818" s="22"/>
      <c r="E818" s="23"/>
      <c r="F818" s="2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">
      <c r="A819" s="2"/>
      <c r="B819" s="2"/>
      <c r="C819" s="2"/>
      <c r="D819" s="22"/>
      <c r="E819" s="23"/>
      <c r="F819" s="2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">
      <c r="A820" s="2"/>
      <c r="B820" s="2"/>
      <c r="C820" s="2"/>
      <c r="D820" s="22"/>
      <c r="E820" s="23"/>
      <c r="F820" s="2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">
      <c r="A821" s="2"/>
      <c r="B821" s="2"/>
      <c r="C821" s="2"/>
      <c r="D821" s="22"/>
      <c r="E821" s="23"/>
      <c r="F821" s="2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">
      <c r="A822" s="2"/>
      <c r="B822" s="2"/>
      <c r="C822" s="2"/>
      <c r="D822" s="22"/>
      <c r="E822" s="23"/>
      <c r="F822" s="2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">
      <c r="A823" s="2"/>
      <c r="B823" s="2"/>
      <c r="C823" s="2"/>
      <c r="D823" s="22"/>
      <c r="E823" s="23"/>
      <c r="F823" s="2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">
      <c r="A824" s="2"/>
      <c r="B824" s="2"/>
      <c r="C824" s="2"/>
      <c r="D824" s="22"/>
      <c r="E824" s="23"/>
      <c r="F824" s="2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">
      <c r="A825" s="2"/>
      <c r="B825" s="2"/>
      <c r="C825" s="2"/>
      <c r="D825" s="22"/>
      <c r="E825" s="23"/>
      <c r="F825" s="2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">
      <c r="A826" s="2"/>
      <c r="B826" s="2"/>
      <c r="C826" s="2"/>
      <c r="D826" s="22"/>
      <c r="E826" s="23"/>
      <c r="F826" s="2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">
      <c r="A827" s="2"/>
      <c r="B827" s="2"/>
      <c r="C827" s="2"/>
      <c r="D827" s="22"/>
      <c r="E827" s="23"/>
      <c r="F827" s="2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">
      <c r="A828" s="2"/>
      <c r="B828" s="2"/>
      <c r="C828" s="2"/>
      <c r="D828" s="22"/>
      <c r="E828" s="23"/>
      <c r="F828" s="2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">
      <c r="A829" s="2"/>
      <c r="B829" s="2"/>
      <c r="C829" s="2"/>
      <c r="D829" s="22"/>
      <c r="E829" s="23"/>
      <c r="F829" s="2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">
      <c r="A830" s="2"/>
      <c r="B830" s="2"/>
      <c r="C830" s="2"/>
      <c r="D830" s="22"/>
      <c r="E830" s="23"/>
      <c r="F830" s="2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">
      <c r="A831" s="2"/>
      <c r="B831" s="2"/>
      <c r="C831" s="2"/>
      <c r="D831" s="22"/>
      <c r="E831" s="23"/>
      <c r="F831" s="2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">
      <c r="A832" s="2"/>
      <c r="B832" s="2"/>
      <c r="C832" s="2"/>
      <c r="D832" s="22"/>
      <c r="E832" s="23"/>
      <c r="F832" s="2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">
      <c r="A833" s="2"/>
      <c r="B833" s="2"/>
      <c r="C833" s="2"/>
      <c r="D833" s="22"/>
      <c r="E833" s="23"/>
      <c r="F833" s="2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">
      <c r="A834" s="2"/>
      <c r="B834" s="2"/>
      <c r="C834" s="2"/>
      <c r="D834" s="22"/>
      <c r="E834" s="23"/>
      <c r="F834" s="2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">
      <c r="A835" s="2"/>
      <c r="B835" s="2"/>
      <c r="C835" s="2"/>
      <c r="D835" s="22"/>
      <c r="E835" s="23"/>
      <c r="F835" s="2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">
      <c r="A836" s="2"/>
      <c r="B836" s="2"/>
      <c r="C836" s="2"/>
      <c r="D836" s="22"/>
      <c r="E836" s="23"/>
      <c r="F836" s="2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">
      <c r="A837" s="2"/>
      <c r="B837" s="2"/>
      <c r="C837" s="2"/>
      <c r="D837" s="22"/>
      <c r="E837" s="23"/>
      <c r="F837" s="2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">
      <c r="A838" s="2"/>
      <c r="B838" s="2"/>
      <c r="C838" s="2"/>
      <c r="D838" s="22"/>
      <c r="E838" s="23"/>
      <c r="F838" s="2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">
      <c r="A839" s="2"/>
      <c r="B839" s="2"/>
      <c r="C839" s="2"/>
      <c r="D839" s="22"/>
      <c r="E839" s="23"/>
      <c r="F839" s="2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">
      <c r="A840" s="2"/>
      <c r="B840" s="2"/>
      <c r="C840" s="2"/>
      <c r="D840" s="22"/>
      <c r="E840" s="23"/>
      <c r="F840" s="2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">
      <c r="A841" s="2"/>
      <c r="B841" s="2"/>
      <c r="C841" s="2"/>
      <c r="D841" s="22"/>
      <c r="E841" s="23"/>
      <c r="F841" s="2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">
      <c r="A842" s="2"/>
      <c r="B842" s="2"/>
      <c r="C842" s="2"/>
      <c r="D842" s="22"/>
      <c r="E842" s="23"/>
      <c r="F842" s="2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">
      <c r="A843" s="2"/>
      <c r="B843" s="2"/>
      <c r="C843" s="2"/>
      <c r="D843" s="22"/>
      <c r="E843" s="23"/>
      <c r="F843" s="2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">
      <c r="A844" s="2"/>
      <c r="B844" s="2"/>
      <c r="C844" s="2"/>
      <c r="D844" s="22"/>
      <c r="E844" s="23"/>
      <c r="F844" s="2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">
      <c r="A845" s="2"/>
      <c r="B845" s="2"/>
      <c r="C845" s="2"/>
      <c r="D845" s="22"/>
      <c r="E845" s="23"/>
      <c r="F845" s="2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">
      <c r="A846" s="2"/>
      <c r="B846" s="2"/>
      <c r="C846" s="2"/>
      <c r="D846" s="22"/>
      <c r="E846" s="23"/>
      <c r="F846" s="2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">
      <c r="A847" s="2"/>
      <c r="B847" s="2"/>
      <c r="C847" s="2"/>
      <c r="D847" s="22"/>
      <c r="E847" s="23"/>
      <c r="F847" s="2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">
      <c r="A848" s="2"/>
      <c r="B848" s="2"/>
      <c r="C848" s="2"/>
      <c r="D848" s="22"/>
      <c r="E848" s="23"/>
      <c r="F848" s="2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">
      <c r="A849" s="2"/>
      <c r="B849" s="2"/>
      <c r="C849" s="2"/>
      <c r="D849" s="22"/>
      <c r="E849" s="23"/>
      <c r="F849" s="2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">
      <c r="A850" s="2"/>
      <c r="B850" s="2"/>
      <c r="C850" s="2"/>
      <c r="D850" s="22"/>
      <c r="E850" s="23"/>
      <c r="F850" s="2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">
      <c r="A851" s="2"/>
      <c r="B851" s="2"/>
      <c r="C851" s="2"/>
      <c r="D851" s="22"/>
      <c r="E851" s="23"/>
      <c r="F851" s="2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">
      <c r="A852" s="2"/>
      <c r="B852" s="2"/>
      <c r="C852" s="2"/>
      <c r="D852" s="22"/>
      <c r="E852" s="23"/>
      <c r="F852" s="2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">
      <c r="A853" s="2"/>
      <c r="B853" s="2"/>
      <c r="C853" s="2"/>
      <c r="D853" s="22"/>
      <c r="E853" s="23"/>
      <c r="F853" s="2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">
      <c r="A854" s="2"/>
      <c r="B854" s="2"/>
      <c r="C854" s="2"/>
      <c r="D854" s="22"/>
      <c r="E854" s="23"/>
      <c r="F854" s="2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">
      <c r="A855" s="2"/>
      <c r="B855" s="2"/>
      <c r="C855" s="2"/>
      <c r="D855" s="22"/>
      <c r="E855" s="23"/>
      <c r="F855" s="2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">
      <c r="A856" s="2"/>
      <c r="B856" s="2"/>
      <c r="C856" s="2"/>
      <c r="D856" s="22"/>
      <c r="E856" s="23"/>
      <c r="F856" s="2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">
      <c r="A857" s="2"/>
      <c r="B857" s="2"/>
      <c r="C857" s="2"/>
      <c r="D857" s="22"/>
      <c r="E857" s="23"/>
      <c r="F857" s="2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">
      <c r="A858" s="2"/>
      <c r="B858" s="2"/>
      <c r="C858" s="2"/>
      <c r="D858" s="22"/>
      <c r="E858" s="23"/>
      <c r="F858" s="2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">
      <c r="A859" s="2"/>
      <c r="B859" s="2"/>
      <c r="C859" s="2"/>
      <c r="D859" s="22"/>
      <c r="E859" s="23"/>
      <c r="F859" s="2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">
      <c r="A860" s="2"/>
      <c r="B860" s="2"/>
      <c r="C860" s="2"/>
      <c r="D860" s="22"/>
      <c r="E860" s="23"/>
      <c r="F860" s="2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">
      <c r="A861" s="2"/>
      <c r="B861" s="2"/>
      <c r="C861" s="2"/>
      <c r="D861" s="22"/>
      <c r="E861" s="23"/>
      <c r="F861" s="2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">
      <c r="A862" s="2"/>
      <c r="B862" s="2"/>
      <c r="C862" s="2"/>
      <c r="D862" s="22"/>
      <c r="E862" s="23"/>
      <c r="F862" s="2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">
      <c r="A863" s="2"/>
      <c r="B863" s="2"/>
      <c r="C863" s="2"/>
      <c r="D863" s="22"/>
      <c r="E863" s="23"/>
      <c r="F863" s="2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">
      <c r="A864" s="2"/>
      <c r="B864" s="2"/>
      <c r="C864" s="2"/>
      <c r="D864" s="22"/>
      <c r="E864" s="23"/>
      <c r="F864" s="2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">
      <c r="A865" s="2"/>
      <c r="B865" s="2"/>
      <c r="C865" s="2"/>
      <c r="D865" s="22"/>
      <c r="E865" s="23"/>
      <c r="F865" s="2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">
      <c r="A866" s="2"/>
      <c r="B866" s="2"/>
      <c r="C866" s="2"/>
      <c r="D866" s="22"/>
      <c r="E866" s="23"/>
      <c r="F866" s="2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">
      <c r="A867" s="2"/>
      <c r="B867" s="2"/>
      <c r="C867" s="2"/>
      <c r="D867" s="22"/>
      <c r="E867" s="23"/>
      <c r="F867" s="2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">
      <c r="A868" s="2"/>
      <c r="B868" s="2"/>
      <c r="C868" s="2"/>
      <c r="D868" s="22"/>
      <c r="E868" s="23"/>
      <c r="F868" s="2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">
      <c r="A869" s="2"/>
      <c r="B869" s="2"/>
      <c r="C869" s="2"/>
      <c r="D869" s="22"/>
      <c r="E869" s="23"/>
      <c r="F869" s="2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">
      <c r="A870" s="2"/>
      <c r="B870" s="2"/>
      <c r="C870" s="2"/>
      <c r="D870" s="22"/>
      <c r="E870" s="23"/>
      <c r="F870" s="2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">
      <c r="A871" s="2"/>
      <c r="B871" s="2"/>
      <c r="C871" s="2"/>
      <c r="D871" s="22"/>
      <c r="E871" s="23"/>
      <c r="F871" s="2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">
      <c r="A872" s="2"/>
      <c r="B872" s="2"/>
      <c r="C872" s="2"/>
      <c r="D872" s="22"/>
      <c r="E872" s="23"/>
      <c r="F872" s="2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">
      <c r="A873" s="2"/>
      <c r="B873" s="2"/>
      <c r="C873" s="2"/>
      <c r="D873" s="22"/>
      <c r="E873" s="23"/>
      <c r="F873" s="2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">
      <c r="A874" s="2"/>
      <c r="B874" s="2"/>
      <c r="C874" s="2"/>
      <c r="D874" s="22"/>
      <c r="E874" s="23"/>
      <c r="F874" s="2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">
      <c r="A875" s="2"/>
      <c r="B875" s="2"/>
      <c r="C875" s="2"/>
      <c r="D875" s="22"/>
      <c r="E875" s="23"/>
      <c r="F875" s="2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">
      <c r="A876" s="2"/>
      <c r="B876" s="2"/>
      <c r="C876" s="2"/>
      <c r="D876" s="22"/>
      <c r="E876" s="23"/>
      <c r="F876" s="2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">
      <c r="A877" s="2"/>
      <c r="B877" s="2"/>
      <c r="C877" s="2"/>
      <c r="D877" s="22"/>
      <c r="E877" s="23"/>
      <c r="F877" s="2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">
      <c r="A878" s="2"/>
      <c r="B878" s="2"/>
      <c r="C878" s="2"/>
      <c r="D878" s="22"/>
      <c r="E878" s="23"/>
      <c r="F878" s="2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">
      <c r="A879" s="2"/>
      <c r="B879" s="2"/>
      <c r="C879" s="2"/>
      <c r="D879" s="22"/>
      <c r="E879" s="23"/>
      <c r="F879" s="2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">
      <c r="A880" s="2"/>
      <c r="B880" s="2"/>
      <c r="C880" s="2"/>
      <c r="D880" s="22"/>
      <c r="E880" s="23"/>
      <c r="F880" s="2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">
      <c r="A881" s="2"/>
      <c r="B881" s="2"/>
      <c r="C881" s="2"/>
      <c r="D881" s="22"/>
      <c r="E881" s="23"/>
      <c r="F881" s="2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">
      <c r="A882" s="2"/>
      <c r="B882" s="2"/>
      <c r="C882" s="2"/>
      <c r="D882" s="22"/>
      <c r="E882" s="23"/>
      <c r="F882" s="2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">
      <c r="A883" s="2"/>
      <c r="B883" s="2"/>
      <c r="C883" s="2"/>
      <c r="D883" s="22"/>
      <c r="E883" s="23"/>
      <c r="F883" s="2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">
      <c r="A884" s="2"/>
      <c r="B884" s="2"/>
      <c r="C884" s="2"/>
      <c r="D884" s="22"/>
      <c r="E884" s="23"/>
      <c r="F884" s="2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">
      <c r="A885" s="2"/>
      <c r="B885" s="2"/>
      <c r="C885" s="2"/>
      <c r="D885" s="22"/>
      <c r="E885" s="23"/>
      <c r="F885" s="2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">
      <c r="A886" s="2"/>
      <c r="B886" s="2"/>
      <c r="C886" s="2"/>
      <c r="D886" s="22"/>
      <c r="E886" s="23"/>
      <c r="F886" s="2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">
      <c r="A887" s="2"/>
      <c r="B887" s="2"/>
      <c r="C887" s="2"/>
      <c r="D887" s="22"/>
      <c r="E887" s="23"/>
      <c r="F887" s="2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">
      <c r="A888" s="2"/>
      <c r="B888" s="2"/>
      <c r="C888" s="2"/>
      <c r="D888" s="22"/>
      <c r="E888" s="23"/>
      <c r="F888" s="2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">
      <c r="A889" s="2"/>
      <c r="B889" s="2"/>
      <c r="C889" s="2"/>
      <c r="D889" s="22"/>
      <c r="E889" s="23"/>
      <c r="F889" s="2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">
      <c r="A890" s="2"/>
      <c r="B890" s="2"/>
      <c r="C890" s="2"/>
      <c r="D890" s="22"/>
      <c r="E890" s="23"/>
      <c r="F890" s="2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">
      <c r="A891" s="2"/>
      <c r="B891" s="2"/>
      <c r="C891" s="2"/>
      <c r="D891" s="22"/>
      <c r="E891" s="23"/>
      <c r="F891" s="2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">
      <c r="A892" s="2"/>
      <c r="B892" s="2"/>
      <c r="C892" s="2"/>
      <c r="D892" s="22"/>
      <c r="E892" s="23"/>
      <c r="F892" s="2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">
      <c r="A893" s="2"/>
      <c r="B893" s="2"/>
      <c r="C893" s="2"/>
      <c r="D893" s="22"/>
      <c r="E893" s="23"/>
      <c r="F893" s="2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">
      <c r="A894" s="2"/>
      <c r="B894" s="2"/>
      <c r="C894" s="2"/>
      <c r="D894" s="22"/>
      <c r="E894" s="23"/>
      <c r="F894" s="2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">
      <c r="A895" s="2"/>
      <c r="B895" s="2"/>
      <c r="C895" s="2"/>
      <c r="D895" s="22"/>
      <c r="E895" s="23"/>
      <c r="F895" s="2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">
      <c r="A896" s="2"/>
      <c r="B896" s="2"/>
      <c r="C896" s="2"/>
      <c r="D896" s="22"/>
      <c r="E896" s="23"/>
      <c r="F896" s="2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">
      <c r="A897" s="2"/>
      <c r="B897" s="2"/>
      <c r="C897" s="2"/>
      <c r="D897" s="22"/>
      <c r="E897" s="23"/>
      <c r="F897" s="2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">
      <c r="A898" s="2"/>
      <c r="B898" s="2"/>
      <c r="C898" s="2"/>
      <c r="D898" s="22"/>
      <c r="E898" s="23"/>
      <c r="F898" s="2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">
      <c r="A899" s="2"/>
      <c r="B899" s="2"/>
      <c r="C899" s="2"/>
      <c r="D899" s="22"/>
      <c r="E899" s="23"/>
      <c r="F899" s="2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">
      <c r="A900" s="2"/>
      <c r="B900" s="2"/>
      <c r="C900" s="2"/>
      <c r="D900" s="22"/>
      <c r="E900" s="23"/>
      <c r="F900" s="2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">
      <c r="A901" s="2"/>
      <c r="B901" s="2"/>
      <c r="C901" s="2"/>
      <c r="D901" s="22"/>
      <c r="E901" s="23"/>
      <c r="F901" s="2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">
      <c r="A902" s="2"/>
      <c r="B902" s="2"/>
      <c r="C902" s="2"/>
      <c r="D902" s="22"/>
      <c r="E902" s="23"/>
      <c r="F902" s="2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">
      <c r="A903" s="2"/>
      <c r="B903" s="2"/>
      <c r="C903" s="2"/>
      <c r="D903" s="22"/>
      <c r="E903" s="23"/>
      <c r="F903" s="2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">
      <c r="A904" s="2"/>
      <c r="B904" s="2"/>
      <c r="C904" s="2"/>
      <c r="D904" s="22"/>
      <c r="E904" s="23"/>
      <c r="F904" s="2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">
      <c r="A905" s="2"/>
      <c r="B905" s="2"/>
      <c r="C905" s="2"/>
      <c r="D905" s="22"/>
      <c r="E905" s="23"/>
      <c r="F905" s="2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">
      <c r="A906" s="2"/>
      <c r="B906" s="2"/>
      <c r="C906" s="2"/>
      <c r="D906" s="22"/>
      <c r="E906" s="23"/>
      <c r="F906" s="2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">
      <c r="A907" s="2"/>
      <c r="B907" s="2"/>
      <c r="C907" s="2"/>
      <c r="D907" s="22"/>
      <c r="E907" s="23"/>
      <c r="F907" s="2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">
      <c r="A908" s="2"/>
      <c r="B908" s="2"/>
      <c r="C908" s="2"/>
      <c r="D908" s="22"/>
      <c r="E908" s="23"/>
      <c r="F908" s="2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">
      <c r="A909" s="2"/>
      <c r="B909" s="2"/>
      <c r="C909" s="2"/>
      <c r="D909" s="22"/>
      <c r="E909" s="23"/>
      <c r="F909" s="2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">
      <c r="A910" s="2"/>
      <c r="B910" s="2"/>
      <c r="C910" s="2"/>
      <c r="D910" s="22"/>
      <c r="E910" s="23"/>
      <c r="F910" s="2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">
      <c r="A911" s="2"/>
      <c r="B911" s="2"/>
      <c r="C911" s="2"/>
      <c r="D911" s="22"/>
      <c r="E911" s="23"/>
      <c r="F911" s="2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">
      <c r="A912" s="2"/>
      <c r="B912" s="2"/>
      <c r="C912" s="2"/>
      <c r="D912" s="22"/>
      <c r="E912" s="23"/>
      <c r="F912" s="2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">
      <c r="A913" s="2"/>
      <c r="B913" s="2"/>
      <c r="C913" s="2"/>
      <c r="D913" s="22"/>
      <c r="E913" s="23"/>
      <c r="F913" s="2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">
      <c r="A914" s="2"/>
      <c r="B914" s="2"/>
      <c r="C914" s="2"/>
      <c r="D914" s="22"/>
      <c r="E914" s="23"/>
      <c r="F914" s="2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">
      <c r="A915" s="2"/>
      <c r="B915" s="2"/>
      <c r="C915" s="2"/>
      <c r="D915" s="22"/>
      <c r="E915" s="23"/>
      <c r="F915" s="2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">
      <c r="A916" s="2"/>
      <c r="B916" s="2"/>
      <c r="C916" s="2"/>
      <c r="D916" s="22"/>
      <c r="E916" s="23"/>
      <c r="F916" s="2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">
      <c r="A917" s="2"/>
      <c r="B917" s="2"/>
      <c r="C917" s="2"/>
      <c r="D917" s="22"/>
      <c r="E917" s="23"/>
      <c r="F917" s="2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">
      <c r="A918" s="2"/>
      <c r="B918" s="2"/>
      <c r="C918" s="2"/>
      <c r="D918" s="22"/>
      <c r="E918" s="23"/>
      <c r="F918" s="2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">
      <c r="A919" s="2"/>
      <c r="B919" s="2"/>
      <c r="C919" s="2"/>
      <c r="D919" s="22"/>
      <c r="E919" s="23"/>
      <c r="F919" s="2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">
      <c r="A920" s="2"/>
      <c r="B920" s="2"/>
      <c r="C920" s="2"/>
      <c r="D920" s="22"/>
      <c r="E920" s="23"/>
      <c r="F920" s="2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">
      <c r="A921" s="2"/>
      <c r="B921" s="2"/>
      <c r="C921" s="2"/>
      <c r="D921" s="22"/>
      <c r="E921" s="23"/>
      <c r="F921" s="2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">
      <c r="A922" s="2"/>
      <c r="B922" s="2"/>
      <c r="C922" s="2"/>
      <c r="D922" s="22"/>
      <c r="E922" s="23"/>
      <c r="F922" s="2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">
      <c r="A923" s="2"/>
      <c r="B923" s="2"/>
      <c r="C923" s="2"/>
      <c r="D923" s="22"/>
      <c r="E923" s="23"/>
      <c r="F923" s="2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">
      <c r="A924" s="2"/>
      <c r="B924" s="2"/>
      <c r="C924" s="2"/>
      <c r="D924" s="22"/>
      <c r="E924" s="23"/>
      <c r="F924" s="2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">
      <c r="A925" s="2"/>
      <c r="B925" s="2"/>
      <c r="C925" s="2"/>
      <c r="D925" s="22"/>
      <c r="E925" s="23"/>
      <c r="F925" s="2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">
      <c r="A926" s="2"/>
      <c r="B926" s="2"/>
      <c r="C926" s="2"/>
      <c r="D926" s="22"/>
      <c r="E926" s="23"/>
      <c r="F926" s="2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">
      <c r="A927" s="2"/>
      <c r="B927" s="2"/>
      <c r="C927" s="2"/>
      <c r="D927" s="22"/>
      <c r="E927" s="23"/>
      <c r="F927" s="2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">
      <c r="A928" s="2"/>
      <c r="B928" s="2"/>
      <c r="C928" s="2"/>
      <c r="D928" s="22"/>
      <c r="E928" s="23"/>
      <c r="F928" s="2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">
      <c r="A929" s="2"/>
      <c r="B929" s="2"/>
      <c r="C929" s="2"/>
      <c r="D929" s="22"/>
      <c r="E929" s="23"/>
      <c r="F929" s="2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">
      <c r="A930" s="2"/>
      <c r="B930" s="2"/>
      <c r="C930" s="2"/>
      <c r="D930" s="22"/>
      <c r="E930" s="23"/>
      <c r="F930" s="2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">
      <c r="A931" s="2"/>
      <c r="B931" s="2"/>
      <c r="C931" s="2"/>
      <c r="D931" s="22"/>
      <c r="E931" s="23"/>
      <c r="F931" s="2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">
      <c r="A932" s="2"/>
      <c r="B932" s="2"/>
      <c r="C932" s="2"/>
      <c r="D932" s="22"/>
      <c r="E932" s="23"/>
      <c r="F932" s="2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">
      <c r="A933" s="2"/>
      <c r="B933" s="2"/>
      <c r="C933" s="2"/>
      <c r="D933" s="22"/>
      <c r="E933" s="23"/>
      <c r="F933" s="2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">
      <c r="A934" s="2"/>
      <c r="B934" s="2"/>
      <c r="C934" s="2"/>
      <c r="D934" s="22"/>
      <c r="E934" s="23"/>
      <c r="F934" s="2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">
      <c r="A935" s="2"/>
      <c r="B935" s="2"/>
      <c r="C935" s="2"/>
      <c r="D935" s="22"/>
      <c r="E935" s="23"/>
      <c r="F935" s="2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">
      <c r="A936" s="2"/>
      <c r="B936" s="2"/>
      <c r="C936" s="2"/>
      <c r="D936" s="22"/>
      <c r="E936" s="23"/>
      <c r="F936" s="2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">
      <c r="A937" s="2"/>
      <c r="B937" s="2"/>
      <c r="C937" s="2"/>
      <c r="D937" s="22"/>
      <c r="E937" s="23"/>
      <c r="F937" s="2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">
      <c r="A938" s="2"/>
      <c r="B938" s="2"/>
      <c r="C938" s="2"/>
      <c r="D938" s="22"/>
      <c r="E938" s="23"/>
      <c r="F938" s="2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">
      <c r="A939" s="2"/>
      <c r="B939" s="2"/>
      <c r="C939" s="2"/>
      <c r="D939" s="22"/>
      <c r="E939" s="23"/>
      <c r="F939" s="2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">
      <c r="A940" s="2"/>
      <c r="B940" s="2"/>
      <c r="C940" s="2"/>
      <c r="D940" s="22"/>
      <c r="E940" s="23"/>
      <c r="F940" s="2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">
      <c r="A941" s="2"/>
      <c r="B941" s="2"/>
      <c r="C941" s="2"/>
      <c r="D941" s="22"/>
      <c r="E941" s="23"/>
      <c r="F941" s="2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">
      <c r="A942" s="2"/>
      <c r="B942" s="2"/>
      <c r="C942" s="2"/>
      <c r="D942" s="22"/>
      <c r="E942" s="23"/>
      <c r="F942" s="2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">
      <c r="A943" s="2"/>
      <c r="B943" s="2"/>
      <c r="C943" s="2"/>
      <c r="D943" s="22"/>
      <c r="E943" s="23"/>
      <c r="F943" s="2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">
      <c r="A944" s="2"/>
      <c r="B944" s="2"/>
      <c r="C944" s="2"/>
      <c r="D944" s="22"/>
      <c r="E944" s="23"/>
      <c r="F944" s="2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">
      <c r="A945" s="2"/>
      <c r="B945" s="2"/>
      <c r="C945" s="2"/>
      <c r="D945" s="22"/>
      <c r="E945" s="23"/>
      <c r="F945" s="2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">
      <c r="A946" s="2"/>
      <c r="B946" s="2"/>
      <c r="C946" s="2"/>
      <c r="D946" s="22"/>
      <c r="E946" s="23"/>
      <c r="F946" s="2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">
      <c r="A947" s="2"/>
      <c r="B947" s="2"/>
      <c r="C947" s="2"/>
      <c r="D947" s="22"/>
      <c r="E947" s="23"/>
      <c r="F947" s="2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">
      <c r="A948" s="2"/>
      <c r="B948" s="2"/>
      <c r="C948" s="2"/>
      <c r="D948" s="22"/>
      <c r="E948" s="23"/>
      <c r="F948" s="2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">
      <c r="A949" s="2"/>
      <c r="B949" s="2"/>
      <c r="C949" s="2"/>
      <c r="D949" s="22"/>
      <c r="E949" s="23"/>
      <c r="F949" s="2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">
      <c r="A950" s="2"/>
      <c r="B950" s="2"/>
      <c r="C950" s="2"/>
      <c r="D950" s="22"/>
      <c r="E950" s="23"/>
      <c r="F950" s="2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">
      <c r="A951" s="2"/>
      <c r="B951" s="2"/>
      <c r="C951" s="2"/>
      <c r="D951" s="22"/>
      <c r="E951" s="23"/>
      <c r="F951" s="2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">
      <c r="A952" s="2"/>
      <c r="B952" s="2"/>
      <c r="C952" s="2"/>
      <c r="D952" s="22"/>
      <c r="E952" s="23"/>
      <c r="F952" s="2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">
      <c r="A953" s="2"/>
      <c r="B953" s="2"/>
      <c r="C953" s="2"/>
      <c r="D953" s="22"/>
      <c r="E953" s="23"/>
      <c r="F953" s="2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">
      <c r="A954" s="2"/>
      <c r="B954" s="2"/>
      <c r="C954" s="2"/>
      <c r="D954" s="22"/>
      <c r="E954" s="23"/>
      <c r="F954" s="2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">
      <c r="A955" s="2"/>
      <c r="B955" s="2"/>
      <c r="C955" s="2"/>
      <c r="D955" s="22"/>
      <c r="E955" s="23"/>
      <c r="F955" s="2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">
      <c r="A956" s="2"/>
      <c r="B956" s="2"/>
      <c r="C956" s="2"/>
      <c r="D956" s="22"/>
      <c r="E956" s="23"/>
      <c r="F956" s="2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">
      <c r="A957" s="2"/>
      <c r="B957" s="2"/>
      <c r="C957" s="2"/>
      <c r="D957" s="22"/>
      <c r="E957" s="23"/>
      <c r="F957" s="2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">
      <c r="A958" s="2"/>
      <c r="B958" s="2"/>
      <c r="C958" s="2"/>
      <c r="D958" s="22"/>
      <c r="E958" s="23"/>
      <c r="F958" s="2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">
      <c r="A959" s="2"/>
      <c r="B959" s="2"/>
      <c r="C959" s="2"/>
      <c r="D959" s="22"/>
      <c r="E959" s="23"/>
      <c r="F959" s="2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">
      <c r="A960" s="2"/>
      <c r="B960" s="2"/>
      <c r="C960" s="2"/>
      <c r="D960" s="22"/>
      <c r="E960" s="23"/>
      <c r="F960" s="2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">
      <c r="A961" s="2"/>
      <c r="B961" s="2"/>
      <c r="C961" s="2"/>
      <c r="D961" s="22"/>
      <c r="E961" s="23"/>
      <c r="F961" s="2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">
      <c r="A962" s="2"/>
      <c r="B962" s="2"/>
      <c r="C962" s="2"/>
      <c r="D962" s="22"/>
      <c r="E962" s="23"/>
      <c r="F962" s="2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">
      <c r="A963" s="2"/>
      <c r="B963" s="2"/>
      <c r="C963" s="2"/>
      <c r="D963" s="22"/>
      <c r="E963" s="23"/>
      <c r="F963" s="2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">
      <c r="A964" s="2"/>
      <c r="B964" s="2"/>
      <c r="C964" s="2"/>
      <c r="D964" s="22"/>
      <c r="E964" s="23"/>
      <c r="F964" s="2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">
      <c r="A965" s="2"/>
      <c r="B965" s="2"/>
      <c r="C965" s="2"/>
      <c r="D965" s="22"/>
      <c r="E965" s="23"/>
      <c r="F965" s="2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">
      <c r="A966" s="2"/>
      <c r="B966" s="2"/>
      <c r="C966" s="2"/>
      <c r="D966" s="22"/>
      <c r="E966" s="23"/>
      <c r="F966" s="2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">
      <c r="A967" s="2"/>
      <c r="B967" s="2"/>
      <c r="C967" s="2"/>
      <c r="D967" s="22"/>
      <c r="E967" s="23"/>
      <c r="F967" s="2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">
      <c r="A968" s="2"/>
      <c r="B968" s="2"/>
      <c r="C968" s="2"/>
      <c r="D968" s="22"/>
      <c r="E968" s="23"/>
      <c r="F968" s="2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">
      <c r="A969" s="2"/>
      <c r="B969" s="2"/>
      <c r="C969" s="2"/>
      <c r="D969" s="22"/>
      <c r="E969" s="23"/>
      <c r="F969" s="2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">
      <c r="A970" s="2"/>
      <c r="B970" s="2"/>
      <c r="C970" s="2"/>
      <c r="D970" s="22"/>
      <c r="E970" s="23"/>
      <c r="F970" s="2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">
      <c r="A971" s="2"/>
      <c r="B971" s="2"/>
      <c r="C971" s="2"/>
      <c r="D971" s="22"/>
      <c r="E971" s="23"/>
      <c r="F971" s="2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">
      <c r="A972" s="2"/>
      <c r="B972" s="2"/>
      <c r="C972" s="2"/>
      <c r="D972" s="22"/>
      <c r="E972" s="23"/>
      <c r="F972" s="2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">
      <c r="A973" s="2"/>
      <c r="B973" s="2"/>
      <c r="C973" s="2"/>
      <c r="D973" s="22"/>
      <c r="E973" s="23"/>
      <c r="F973" s="2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">
      <c r="A974" s="2"/>
      <c r="B974" s="2"/>
      <c r="C974" s="2"/>
      <c r="D974" s="22"/>
      <c r="E974" s="23"/>
      <c r="F974" s="2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">
      <c r="A975" s="2"/>
      <c r="B975" s="2"/>
      <c r="C975" s="2"/>
      <c r="D975" s="22"/>
      <c r="E975" s="23"/>
      <c r="F975" s="2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">
      <c r="A976" s="2"/>
      <c r="B976" s="2"/>
      <c r="C976" s="2"/>
      <c r="D976" s="22"/>
      <c r="E976" s="23"/>
      <c r="F976" s="2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">
      <c r="A977" s="2"/>
      <c r="B977" s="2"/>
      <c r="C977" s="2"/>
      <c r="D977" s="22"/>
      <c r="E977" s="23"/>
      <c r="F977" s="2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">
      <c r="A978" s="2"/>
      <c r="B978" s="2"/>
      <c r="C978" s="2"/>
      <c r="D978" s="22"/>
      <c r="E978" s="23"/>
      <c r="F978" s="2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">
      <c r="A979" s="2"/>
      <c r="B979" s="2"/>
      <c r="C979" s="2"/>
      <c r="D979" s="22"/>
      <c r="E979" s="23"/>
      <c r="F979" s="2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">
      <c r="A980" s="2"/>
      <c r="B980" s="2"/>
      <c r="C980" s="2"/>
      <c r="D980" s="22"/>
      <c r="E980" s="23"/>
      <c r="F980" s="2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">
      <c r="A981" s="2"/>
      <c r="B981" s="2"/>
      <c r="C981" s="2"/>
      <c r="D981" s="22"/>
      <c r="E981" s="23"/>
      <c r="F981" s="2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">
      <c r="A982" s="2"/>
      <c r="B982" s="2"/>
      <c r="C982" s="2"/>
      <c r="D982" s="22"/>
      <c r="E982" s="23"/>
      <c r="F982" s="2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">
      <c r="A983" s="2"/>
      <c r="B983" s="2"/>
      <c r="C983" s="2"/>
      <c r="D983" s="22"/>
      <c r="E983" s="23"/>
      <c r="F983" s="2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">
      <c r="A984" s="2"/>
      <c r="B984" s="2"/>
      <c r="C984" s="2"/>
      <c r="D984" s="22"/>
      <c r="E984" s="23"/>
      <c r="F984" s="2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">
      <c r="A985" s="2"/>
      <c r="B985" s="2"/>
      <c r="C985" s="2"/>
      <c r="D985" s="22"/>
      <c r="E985" s="23"/>
      <c r="F985" s="2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">
      <c r="A986" s="2"/>
      <c r="B986" s="2"/>
      <c r="C986" s="2"/>
      <c r="D986" s="22"/>
      <c r="E986" s="23"/>
      <c r="F986" s="2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">
      <c r="A987" s="2"/>
      <c r="B987" s="2"/>
      <c r="C987" s="2"/>
      <c r="D987" s="22"/>
      <c r="E987" s="23"/>
      <c r="F987" s="2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">
      <c r="A988" s="2"/>
      <c r="B988" s="2"/>
      <c r="C988" s="2"/>
      <c r="D988" s="22"/>
      <c r="E988" s="23"/>
      <c r="F988" s="2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">
      <c r="A989" s="2"/>
      <c r="B989" s="2"/>
      <c r="C989" s="2"/>
      <c r="D989" s="22"/>
      <c r="E989" s="23"/>
      <c r="F989" s="2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">
      <c r="A990" s="2"/>
      <c r="B990" s="2"/>
      <c r="C990" s="2"/>
      <c r="D990" s="22"/>
      <c r="E990" s="23"/>
      <c r="F990" s="2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">
      <c r="A991" s="2"/>
      <c r="B991" s="2"/>
      <c r="C991" s="2"/>
      <c r="D991" s="22"/>
      <c r="E991" s="23"/>
      <c r="F991" s="2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">
      <c r="A992" s="2"/>
      <c r="B992" s="2"/>
      <c r="C992" s="2"/>
      <c r="D992" s="22"/>
      <c r="E992" s="23"/>
      <c r="F992" s="2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">
      <c r="A993" s="2"/>
      <c r="B993" s="2"/>
      <c r="C993" s="2"/>
      <c r="D993" s="22"/>
      <c r="E993" s="23"/>
      <c r="F993" s="2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">
      <c r="A994" s="2"/>
      <c r="B994" s="2"/>
      <c r="C994" s="2"/>
      <c r="D994" s="22"/>
      <c r="E994" s="23"/>
      <c r="F994" s="2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">
      <c r="A995" s="2"/>
      <c r="B995" s="2"/>
      <c r="C995" s="2"/>
      <c r="D995" s="22"/>
      <c r="E995" s="23"/>
      <c r="F995" s="2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">
      <c r="A996" s="2"/>
      <c r="B996" s="2"/>
      <c r="C996" s="2"/>
      <c r="D996" s="22"/>
      <c r="E996" s="23"/>
      <c r="F996" s="2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">
      <c r="A997" s="2"/>
      <c r="B997" s="2"/>
      <c r="C997" s="2"/>
      <c r="D997" s="22"/>
      <c r="E997" s="23"/>
      <c r="F997" s="2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">
      <c r="A998" s="2"/>
      <c r="B998" s="2"/>
      <c r="C998" s="2"/>
      <c r="D998" s="22"/>
      <c r="E998" s="23"/>
      <c r="F998" s="2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">
      <c r="A999" s="2"/>
      <c r="B999" s="2"/>
      <c r="C999" s="2"/>
      <c r="D999" s="22"/>
      <c r="E999" s="23"/>
      <c r="F999" s="2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2">
      <c r="A1000" s="2"/>
      <c r="B1000" s="2"/>
      <c r="C1000" s="2"/>
      <c r="D1000" s="22"/>
      <c r="E1000" s="23"/>
      <c r="F1000" s="2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18">
    <mergeCell ref="D121:F121"/>
    <mergeCell ref="D51:F51"/>
    <mergeCell ref="D58:F58"/>
    <mergeCell ref="D65:F65"/>
    <mergeCell ref="D72:F72"/>
    <mergeCell ref="D79:F79"/>
    <mergeCell ref="D86:F86"/>
    <mergeCell ref="D93:F93"/>
    <mergeCell ref="D37:F37"/>
    <mergeCell ref="D44:F44"/>
    <mergeCell ref="D100:F100"/>
    <mergeCell ref="D107:F107"/>
    <mergeCell ref="D114:F114"/>
    <mergeCell ref="D2:F2"/>
    <mergeCell ref="D9:F9"/>
    <mergeCell ref="D16:F16"/>
    <mergeCell ref="D23:F23"/>
    <mergeCell ref="D30:F30"/>
  </mergeCells>
  <conditionalFormatting sqref="D1:F1048576">
    <cfRule type="cellIs" dxfId="8" priority="1" operator="equal">
      <formula>0</formula>
    </cfRule>
  </conditionalFormatting>
  <printOptions gridLines="1"/>
  <pageMargins left="0" right="0" top="0.39370078740157483" bottom="0.39370078740157483" header="0" footer="0"/>
  <pageSetup paperSize="9" orientation="portrait"/>
  <rowBreaks count="1" manualBreakCount="1">
    <brk id="5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1000"/>
  <sheetViews>
    <sheetView workbookViewId="0">
      <selection activeCell="D1" sqref="D1:F1048576"/>
    </sheetView>
  </sheetViews>
  <sheetFormatPr baseColWidth="10" defaultColWidth="14.5" defaultRowHeight="15" customHeight="1" x14ac:dyDescent="0.2"/>
  <cols>
    <col min="1" max="1" width="6.1640625" customWidth="1"/>
    <col min="2" max="2" width="38.5" customWidth="1"/>
    <col min="3" max="3" width="2.6640625" customWidth="1"/>
    <col min="4" max="4" width="41.33203125" customWidth="1"/>
    <col min="5" max="5" width="2.33203125" customWidth="1"/>
    <col min="6" max="6" width="43" customWidth="1"/>
    <col min="7" max="23" width="8.6640625" customWidth="1"/>
  </cols>
  <sheetData>
    <row r="1" spans="1:23" x14ac:dyDescent="0.2">
      <c r="A1" s="2">
        <v>1</v>
      </c>
      <c r="B1" s="3"/>
      <c r="C1" s="2"/>
      <c r="D1" s="6" t="s">
        <v>3</v>
      </c>
      <c r="E1" s="7"/>
      <c r="F1" s="6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">
      <c r="A2" s="2">
        <v>2</v>
      </c>
      <c r="B2" s="3"/>
      <c r="C2" s="2"/>
      <c r="D2" s="40" t="s">
        <v>5</v>
      </c>
      <c r="E2" s="41"/>
      <c r="F2" s="4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">
      <c r="A3" s="2">
        <v>3</v>
      </c>
      <c r="B3" s="3"/>
      <c r="C3" s="2"/>
      <c r="D3" s="26">
        <f>LOOKUP(12,'13 Teams'!NUMBERS, '13 Teams'!TEAMS)</f>
        <v>0</v>
      </c>
      <c r="E3" s="27" t="s">
        <v>6</v>
      </c>
      <c r="F3" s="26">
        <f>LOOKUP(1,'13 Teams'!NUMBERS, '13 Teams'!TEAMS)</f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">
      <c r="A4" s="2">
        <v>4</v>
      </c>
      <c r="B4" s="3"/>
      <c r="C4" s="2"/>
      <c r="D4" s="17">
        <f>LOOKUP(11,'13 Teams'!NUMBERS, '13 Teams'!TEAMS)</f>
        <v>0</v>
      </c>
      <c r="E4" s="18" t="s">
        <v>6</v>
      </c>
      <c r="F4" s="17">
        <f>LOOKUP(2,'13 Teams'!NUMBERS, '13 Teams'!TEAMS)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">
      <c r="A5" s="2">
        <v>5</v>
      </c>
      <c r="B5" s="3"/>
      <c r="C5" s="2"/>
      <c r="D5" s="17">
        <f>LOOKUP(10,'13 Teams'!NUMBERS, '13 Teams'!TEAMS)</f>
        <v>0</v>
      </c>
      <c r="E5" s="18" t="s">
        <v>6</v>
      </c>
      <c r="F5" s="17">
        <f>LOOKUP(3,'13 Teams'!NUMBERS, '13 Teams'!TEAMS)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">
      <c r="A6" s="2">
        <v>6</v>
      </c>
      <c r="B6" s="3"/>
      <c r="C6" s="2"/>
      <c r="D6" s="17">
        <f>LOOKUP(9,'13 Teams'!NUMBERS, '13 Teams'!TEAMS)</f>
        <v>0</v>
      </c>
      <c r="E6" s="18" t="s">
        <v>6</v>
      </c>
      <c r="F6" s="17">
        <f>LOOKUP(4,'13 Teams'!NUMBERS, '13 Teams'!TEAMS)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">
      <c r="A7" s="2">
        <v>7</v>
      </c>
      <c r="B7" s="3"/>
      <c r="C7" s="2"/>
      <c r="D7" s="17">
        <f>LOOKUP(8,'13 Teams'!NUMBERS, '13 Teams'!TEAMS)</f>
        <v>0</v>
      </c>
      <c r="E7" s="18" t="s">
        <v>6</v>
      </c>
      <c r="F7" s="17">
        <f>LOOKUP(5,'13 Teams'!NUMBERS, '13 Teams'!TEAMS)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">
      <c r="A8" s="2">
        <v>8</v>
      </c>
      <c r="B8" s="3"/>
      <c r="C8" s="2"/>
      <c r="D8" s="17">
        <f>LOOKUP(7,'13 Teams'!NUMBERS, '13 Teams'!TEAMS)</f>
        <v>0</v>
      </c>
      <c r="E8" s="18" t="s">
        <v>6</v>
      </c>
      <c r="F8" s="17">
        <f>LOOKUP(6,'13 Teams'!NUMBERS, '13 Teams'!TEAMS)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">
      <c r="A9" s="2">
        <v>9</v>
      </c>
      <c r="B9" s="3"/>
      <c r="C9" s="2"/>
      <c r="D9" s="28">
        <f>LOOKUP(13,'13 Teams'!NUMBERS, '13 Teams'!TEAMS)</f>
        <v>0</v>
      </c>
      <c r="E9" s="29" t="s">
        <v>6</v>
      </c>
      <c r="F9" s="28" t="s">
        <v>26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">
      <c r="A10" s="2">
        <v>10</v>
      </c>
      <c r="B10" s="3"/>
      <c r="C10" s="2"/>
      <c r="D10" s="40" t="s">
        <v>7</v>
      </c>
      <c r="E10" s="41"/>
      <c r="F10" s="4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">
      <c r="A11" s="2">
        <v>11</v>
      </c>
      <c r="B11" s="3"/>
      <c r="C11" s="2"/>
      <c r="D11" s="26">
        <f>LOOKUP(13,'13 Teams'!NUMBERS, '13 Teams'!TEAMS)</f>
        <v>0</v>
      </c>
      <c r="E11" s="27" t="s">
        <v>6</v>
      </c>
      <c r="F11" s="26">
        <f>LOOKUP(11,'13 Teams'!NUMBERS, '13 Teams'!TEAMS)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">
      <c r="A12" s="2">
        <v>12</v>
      </c>
      <c r="B12" s="3"/>
      <c r="C12" s="2"/>
      <c r="D12" s="17">
        <f>LOOKUP(1,'13 Teams'!NUMBERS, '13 Teams'!TEAMS)</f>
        <v>0</v>
      </c>
      <c r="E12" s="18" t="s">
        <v>6</v>
      </c>
      <c r="F12" s="17">
        <f>LOOKUP(10,'13 Teams'!NUMBERS, '13 Teams'!TEAMS)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2">
      <c r="A13" s="2">
        <v>13</v>
      </c>
      <c r="B13" s="2"/>
      <c r="C13" s="2"/>
      <c r="D13" s="17">
        <f>LOOKUP(2,'13 Teams'!NUMBERS, '13 Teams'!TEAMS)</f>
        <v>0</v>
      </c>
      <c r="E13" s="18" t="s">
        <v>6</v>
      </c>
      <c r="F13" s="17">
        <f>LOOKUP(9,'13 Teams'!NUMBERS, '13 Teams'!TEAMS)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">
      <c r="A14" s="2"/>
      <c r="B14" s="2"/>
      <c r="C14" s="2"/>
      <c r="D14" s="17">
        <f>LOOKUP(3,'13 Teams'!NUMBERS, '13 Teams'!TEAMS)</f>
        <v>0</v>
      </c>
      <c r="E14" s="18" t="s">
        <v>6</v>
      </c>
      <c r="F14" s="17">
        <f>LOOKUP(8,'13 Teams'!NUMBERS, '13 Teams'!TEAMS)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">
      <c r="A15" s="2"/>
      <c r="B15" s="21" t="s">
        <v>50</v>
      </c>
      <c r="C15" s="2"/>
      <c r="D15" s="17">
        <f>LOOKUP(4,'13 Teams'!NUMBERS, '13 Teams'!TEAMS)</f>
        <v>0</v>
      </c>
      <c r="E15" s="18" t="s">
        <v>6</v>
      </c>
      <c r="F15" s="17">
        <f>LOOKUP(7,'13 Teams'!NUMBERS, '13 Teams'!TEAMS)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2">
      <c r="A16" s="2"/>
      <c r="B16" s="21" t="s">
        <v>53</v>
      </c>
      <c r="C16" s="2"/>
      <c r="D16" s="17">
        <f>LOOKUP(5,'13 Teams'!NUMBERS, '13 Teams'!TEAMS)</f>
        <v>0</v>
      </c>
      <c r="E16" s="18" t="s">
        <v>6</v>
      </c>
      <c r="F16" s="17">
        <f>LOOKUP(6,'13 Teams'!NUMBERS, '13 Teams'!TEAMS)</f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">
      <c r="A17" s="2"/>
      <c r="B17" s="21" t="s">
        <v>54</v>
      </c>
      <c r="C17" s="2"/>
      <c r="D17" s="28">
        <f>LOOKUP(12,'13 Teams'!NUMBERS, '13 Teams'!TEAMS)</f>
        <v>0</v>
      </c>
      <c r="E17" s="29" t="s">
        <v>6</v>
      </c>
      <c r="F17" s="28" t="s">
        <v>26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2">
      <c r="A18" s="2"/>
      <c r="B18" s="21" t="s">
        <v>55</v>
      </c>
      <c r="C18" s="2"/>
      <c r="D18" s="40" t="s">
        <v>10</v>
      </c>
      <c r="E18" s="41"/>
      <c r="F18" s="4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2">
      <c r="A19" s="2"/>
      <c r="B19" s="21" t="s">
        <v>56</v>
      </c>
      <c r="C19" s="2"/>
      <c r="D19" s="26">
        <f>LOOKUP(10,'13 Teams'!NUMBERS, '13 Teams'!TEAMS)</f>
        <v>0</v>
      </c>
      <c r="E19" s="27" t="s">
        <v>6</v>
      </c>
      <c r="F19" s="26">
        <f>LOOKUP(12,'13 Teams'!NUMBERS, '13 Teams'!TEAMS)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2">
      <c r="A20" s="2"/>
      <c r="B20" s="21" t="s">
        <v>57</v>
      </c>
      <c r="C20" s="2"/>
      <c r="D20" s="17">
        <f>LOOKUP(9,'13 Teams'!NUMBERS, '13 Teams'!TEAMS)</f>
        <v>0</v>
      </c>
      <c r="E20" s="18" t="s">
        <v>6</v>
      </c>
      <c r="F20" s="17">
        <f>LOOKUP(13,'13 Teams'!NUMBERS, '13 Teams'!TEAMS)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">
      <c r="A21" s="2"/>
      <c r="B21" s="21" t="s">
        <v>58</v>
      </c>
      <c r="C21" s="2"/>
      <c r="D21" s="17">
        <f>LOOKUP(8,'13 Teams'!NUMBERS, '13 Teams'!TEAMS)</f>
        <v>0</v>
      </c>
      <c r="E21" s="18" t="s">
        <v>6</v>
      </c>
      <c r="F21" s="17">
        <f>LOOKUP(1,'13 Teams'!NUMBERS, '13 Teams'!TEAMS)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">
      <c r="A22" s="2"/>
      <c r="B22" s="21" t="s">
        <v>59</v>
      </c>
      <c r="C22" s="2"/>
      <c r="D22" s="17">
        <f>LOOKUP(7,'13 Teams'!NUMBERS, '13 Teams'!TEAMS)</f>
        <v>0</v>
      </c>
      <c r="E22" s="18" t="s">
        <v>6</v>
      </c>
      <c r="F22" s="17">
        <f>LOOKUP(2,'13 Teams'!NUMBERS, '13 Teams'!TEAMS)</f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">
      <c r="A23" s="2"/>
      <c r="C23" s="2"/>
      <c r="D23" s="17">
        <f>LOOKUP(6,'13 Teams'!NUMBERS, '13 Teams'!TEAMS)</f>
        <v>0</v>
      </c>
      <c r="E23" s="18" t="s">
        <v>6</v>
      </c>
      <c r="F23" s="17">
        <f>LOOKUP(3,'13 Teams'!NUMBERS, '13 Teams'!TEAMS)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">
      <c r="A24" s="2"/>
      <c r="B24" s="2"/>
      <c r="C24" s="2"/>
      <c r="D24" s="17">
        <f>LOOKUP(5,'13 Teams'!NUMBERS, '13 Teams'!TEAMS)</f>
        <v>0</v>
      </c>
      <c r="E24" s="18" t="s">
        <v>6</v>
      </c>
      <c r="F24" s="17">
        <f>LOOKUP(4,'13 Teams'!NUMBERS, '13 Teams'!TEAMS)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">
      <c r="A25" s="2"/>
      <c r="B25" s="2"/>
      <c r="C25" s="2"/>
      <c r="D25" s="28">
        <f>LOOKUP(11,'13 Teams'!NUMBERS, '13 Teams'!TEAMS)</f>
        <v>0</v>
      </c>
      <c r="E25" s="29" t="s">
        <v>6</v>
      </c>
      <c r="F25" s="28" t="s">
        <v>26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">
      <c r="A26" s="2"/>
      <c r="B26" s="2"/>
      <c r="C26" s="2"/>
      <c r="D26" s="40" t="s">
        <v>11</v>
      </c>
      <c r="E26" s="41"/>
      <c r="F26" s="4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">
      <c r="A27" s="2"/>
      <c r="B27" s="2"/>
      <c r="C27" s="2"/>
      <c r="D27" s="26">
        <f>LOOKUP(11,'13 Teams'!NUMBERS, '13 Teams'!TEAMS)</f>
        <v>0</v>
      </c>
      <c r="E27" s="27" t="s">
        <v>6</v>
      </c>
      <c r="F27" s="26">
        <f>LOOKUP(9,'13 Teams'!NUMBERS, '13 Teams'!TEAMS)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">
      <c r="A28" s="2"/>
      <c r="B28" s="2"/>
      <c r="C28" s="2"/>
      <c r="D28" s="17">
        <f>LOOKUP(12,'13 Teams'!NUMBERS, '13 Teams'!TEAMS)</f>
        <v>0</v>
      </c>
      <c r="E28" s="18" t="s">
        <v>6</v>
      </c>
      <c r="F28" s="17">
        <f>LOOKUP(8,'13 Teams'!NUMBERS, '13 Teams'!TEAMS)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">
      <c r="A29" s="2"/>
      <c r="B29" s="2"/>
      <c r="C29" s="2"/>
      <c r="D29" s="17">
        <f>LOOKUP(13,'13 Teams'!NUMBERS, '13 Teams'!TEAMS)</f>
        <v>0</v>
      </c>
      <c r="E29" s="18" t="s">
        <v>6</v>
      </c>
      <c r="F29" s="17">
        <f>LOOKUP(7,'13 Teams'!NUMBERS, '13 Teams'!TEAMS)</f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">
      <c r="A30" s="2"/>
      <c r="B30" s="2"/>
      <c r="C30" s="2"/>
      <c r="D30" s="17">
        <f>LOOKUP(1,'13 Teams'!NUMBERS, '13 Teams'!TEAMS)</f>
        <v>0</v>
      </c>
      <c r="E30" s="18" t="s">
        <v>6</v>
      </c>
      <c r="F30" s="17">
        <f>LOOKUP(6,'13 Teams'!NUMBERS, '13 Teams'!TEAMS)</f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">
      <c r="A31" s="2"/>
      <c r="B31" s="2"/>
      <c r="C31" s="2"/>
      <c r="D31" s="17">
        <f>LOOKUP(2,'13 Teams'!NUMBERS, '13 Teams'!TEAMS)</f>
        <v>0</v>
      </c>
      <c r="E31" s="18" t="s">
        <v>6</v>
      </c>
      <c r="F31" s="17">
        <f>LOOKUP(5,'13 Teams'!NUMBERS, '13 Teams'!TEAMS)</f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">
      <c r="A32" s="2"/>
      <c r="B32" s="2"/>
      <c r="C32" s="2"/>
      <c r="D32" s="17">
        <f>LOOKUP(3,'13 Teams'!NUMBERS, '13 Teams'!TEAMS)</f>
        <v>0</v>
      </c>
      <c r="E32" s="18" t="s">
        <v>6</v>
      </c>
      <c r="F32" s="17">
        <f>LOOKUP(4,'13 Teams'!NUMBERS, '13 Teams'!TEAMS)</f>
        <v>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">
      <c r="A33" s="2"/>
      <c r="B33" s="2"/>
      <c r="C33" s="2"/>
      <c r="D33" s="28">
        <f>LOOKUP(10,'13 Teams'!NUMBERS, '13 Teams'!TEAMS)</f>
        <v>0</v>
      </c>
      <c r="E33" s="29" t="s">
        <v>6</v>
      </c>
      <c r="F33" s="28" t="s">
        <v>26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">
      <c r="A34" s="2"/>
      <c r="B34" s="2"/>
      <c r="C34" s="2"/>
      <c r="D34" s="40" t="s">
        <v>12</v>
      </c>
      <c r="E34" s="41"/>
      <c r="F34" s="4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">
      <c r="A35" s="2"/>
      <c r="B35" s="2"/>
      <c r="C35" s="2"/>
      <c r="D35" s="26">
        <f>LOOKUP(8,'13 Teams'!NUMBERS, '13 Teams'!TEAMS)</f>
        <v>0</v>
      </c>
      <c r="E35" s="27" t="s">
        <v>6</v>
      </c>
      <c r="F35" s="26">
        <f>LOOKUP(10,'13 Teams'!NUMBERS, '13 Teams'!TEAMS)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">
      <c r="A36" s="2"/>
      <c r="B36" s="2"/>
      <c r="C36" s="2"/>
      <c r="D36" s="17">
        <f>LOOKUP(7,'13 Teams'!NUMBERS, '13 Teams'!TEAMS)</f>
        <v>0</v>
      </c>
      <c r="E36" s="18" t="s">
        <v>6</v>
      </c>
      <c r="F36" s="17">
        <f>LOOKUP(11,'13 Teams'!NUMBERS, '13 Teams'!TEAMS)</f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">
      <c r="A37" s="2"/>
      <c r="B37" s="2"/>
      <c r="C37" s="2"/>
      <c r="D37" s="17">
        <f>LOOKUP(6,'13 Teams'!NUMBERS, '13 Teams'!TEAMS)</f>
        <v>0</v>
      </c>
      <c r="E37" s="18" t="s">
        <v>6</v>
      </c>
      <c r="F37" s="17">
        <f>LOOKUP(12,'13 Teams'!NUMBERS, '13 Teams'!TEAMS)</f>
        <v>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">
      <c r="A38" s="2"/>
      <c r="B38" s="2"/>
      <c r="C38" s="2"/>
      <c r="D38" s="17">
        <f>LOOKUP(5,'13 Teams'!NUMBERS, '13 Teams'!TEAMS)</f>
        <v>0</v>
      </c>
      <c r="E38" s="18" t="s">
        <v>6</v>
      </c>
      <c r="F38" s="17">
        <f>LOOKUP(13,'13 Teams'!NUMBERS, '13 Teams'!TEAMS)</f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">
      <c r="A39" s="2"/>
      <c r="B39" s="2"/>
      <c r="C39" s="2"/>
      <c r="D39" s="17">
        <f>LOOKUP(4,'13 Teams'!NUMBERS, '13 Teams'!TEAMS)</f>
        <v>0</v>
      </c>
      <c r="E39" s="18" t="s">
        <v>6</v>
      </c>
      <c r="F39" s="17">
        <f>LOOKUP(1,'13 Teams'!NUMBERS, '13 Teams'!TEAMS)</f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">
      <c r="A40" s="2"/>
      <c r="B40" s="2"/>
      <c r="C40" s="2"/>
      <c r="D40" s="17">
        <f>LOOKUP(3,'13 Teams'!NUMBERS, '13 Teams'!TEAMS)</f>
        <v>0</v>
      </c>
      <c r="E40" s="18" t="s">
        <v>6</v>
      </c>
      <c r="F40" s="17">
        <f>LOOKUP(2,'13 Teams'!NUMBERS, '13 Teams'!TEAMS)</f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">
      <c r="A41" s="2"/>
      <c r="B41" s="2"/>
      <c r="C41" s="2"/>
      <c r="D41" s="28">
        <f>LOOKUP(9,'13 Teams'!NUMBERS, '13 Teams'!TEAMS)</f>
        <v>0</v>
      </c>
      <c r="E41" s="29" t="s">
        <v>6</v>
      </c>
      <c r="F41" s="28" t="s">
        <v>26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">
      <c r="A42" s="2"/>
      <c r="B42" s="2"/>
      <c r="C42" s="2"/>
      <c r="D42" s="40" t="s">
        <v>13</v>
      </c>
      <c r="E42" s="41"/>
      <c r="F42" s="4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">
      <c r="A43" s="2"/>
      <c r="B43" s="2"/>
      <c r="C43" s="2"/>
      <c r="D43" s="26">
        <f>LOOKUP(9,'13 Teams'!NUMBERS, '13 Teams'!TEAMS)</f>
        <v>0</v>
      </c>
      <c r="E43" s="27" t="s">
        <v>6</v>
      </c>
      <c r="F43" s="26">
        <f>LOOKUP(7,'13 Teams'!NUMBERS, '13 Teams'!TEAMS)</f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">
      <c r="A44" s="2"/>
      <c r="B44" s="2"/>
      <c r="C44" s="2"/>
      <c r="D44" s="17">
        <f>LOOKUP(10,'13 Teams'!NUMBERS, '13 Teams'!TEAMS)</f>
        <v>0</v>
      </c>
      <c r="E44" s="18" t="s">
        <v>6</v>
      </c>
      <c r="F44" s="17">
        <f>LOOKUP(6,'13 Teams'!NUMBERS, '13 Teams'!TEAMS)</f>
        <v>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">
      <c r="A45" s="2"/>
      <c r="B45" s="2"/>
      <c r="C45" s="2"/>
      <c r="D45" s="17">
        <f>LOOKUP(11,'13 Teams'!NUMBERS, '13 Teams'!TEAMS)</f>
        <v>0</v>
      </c>
      <c r="E45" s="18" t="s">
        <v>6</v>
      </c>
      <c r="F45" s="17">
        <f>LOOKUP(5,'13 Teams'!NUMBERS, '13 Teams'!TEAMS)</f>
        <v>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">
      <c r="A46" s="2"/>
      <c r="B46" s="2"/>
      <c r="C46" s="2"/>
      <c r="D46" s="17">
        <f>LOOKUP(12,'13 Teams'!NUMBERS, '13 Teams'!TEAMS)</f>
        <v>0</v>
      </c>
      <c r="E46" s="18" t="s">
        <v>6</v>
      </c>
      <c r="F46" s="17">
        <f>LOOKUP(4,'13 Teams'!NUMBERS, '13 Teams'!TEAMS)</f>
        <v>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">
      <c r="A47" s="2"/>
      <c r="B47" s="2"/>
      <c r="C47" s="2"/>
      <c r="D47" s="17">
        <f>LOOKUP(13,'13 Teams'!NUMBERS, '13 Teams'!TEAMS)</f>
        <v>0</v>
      </c>
      <c r="E47" s="18" t="s">
        <v>6</v>
      </c>
      <c r="F47" s="17">
        <f>LOOKUP(3,'13 Teams'!NUMBERS, '13 Teams'!TEAMS)</f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">
      <c r="A48" s="2"/>
      <c r="B48" s="2"/>
      <c r="C48" s="2"/>
      <c r="D48" s="17">
        <f>LOOKUP(1,'13 Teams'!NUMBERS, '13 Teams'!TEAMS)</f>
        <v>0</v>
      </c>
      <c r="E48" s="18" t="s">
        <v>6</v>
      </c>
      <c r="F48" s="17">
        <f>LOOKUP(2,'13 Teams'!NUMBERS, '13 Teams'!TEAMS)</f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">
      <c r="A49" s="2"/>
      <c r="B49" s="2"/>
      <c r="C49" s="2"/>
      <c r="D49" s="28">
        <f>LOOKUP(8,'13 Teams'!NUMBERS, '13 Teams'!TEAMS)</f>
        <v>0</v>
      </c>
      <c r="E49" s="29" t="s">
        <v>6</v>
      </c>
      <c r="F49" s="28" t="s">
        <v>26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">
      <c r="A50" s="2"/>
      <c r="B50" s="2"/>
      <c r="C50" s="2"/>
      <c r="D50" s="40" t="s">
        <v>14</v>
      </c>
      <c r="E50" s="41"/>
      <c r="F50" s="4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">
      <c r="A51" s="2"/>
      <c r="B51" s="2"/>
      <c r="C51" s="2"/>
      <c r="D51" s="26">
        <f>LOOKUP(6,'13 Teams'!NUMBERS, '13 Teams'!TEAMS)</f>
        <v>0</v>
      </c>
      <c r="E51" s="27" t="s">
        <v>6</v>
      </c>
      <c r="F51" s="26">
        <f>LOOKUP(8,'13 Teams'!NUMBERS, '13 Teams'!TEAMS)</f>
        <v>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">
      <c r="A52" s="2"/>
      <c r="B52" s="2"/>
      <c r="C52" s="2"/>
      <c r="D52" s="17">
        <f>LOOKUP(5,'13 Teams'!NUMBERS, '13 Teams'!TEAMS)</f>
        <v>0</v>
      </c>
      <c r="E52" s="18" t="s">
        <v>6</v>
      </c>
      <c r="F52" s="17">
        <f>LOOKUP(9,'13 Teams'!NUMBERS, '13 Teams'!TEAMS)</f>
        <v>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">
      <c r="A53" s="2"/>
      <c r="B53" s="2"/>
      <c r="C53" s="2"/>
      <c r="D53" s="17">
        <f>LOOKUP(4,'13 Teams'!NUMBERS, '13 Teams'!TEAMS)</f>
        <v>0</v>
      </c>
      <c r="E53" s="18" t="s">
        <v>6</v>
      </c>
      <c r="F53" s="17">
        <f>LOOKUP(10,'13 Teams'!NUMBERS, '13 Teams'!TEAMS)</f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">
      <c r="A54" s="2"/>
      <c r="B54" s="2"/>
      <c r="C54" s="2"/>
      <c r="D54" s="17">
        <f>LOOKUP(3,'13 Teams'!NUMBERS, '13 Teams'!TEAMS)</f>
        <v>0</v>
      </c>
      <c r="E54" s="18" t="s">
        <v>6</v>
      </c>
      <c r="F54" s="17">
        <f>LOOKUP(11,'13 Teams'!NUMBERS, '13 Teams'!TEAMS)</f>
        <v>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">
      <c r="A55" s="2"/>
      <c r="B55" s="2"/>
      <c r="C55" s="2"/>
      <c r="D55" s="17">
        <f>LOOKUP(2,'13 Teams'!NUMBERS, '13 Teams'!TEAMS)</f>
        <v>0</v>
      </c>
      <c r="E55" s="18" t="s">
        <v>6</v>
      </c>
      <c r="F55" s="17">
        <f>LOOKUP(12,'13 Teams'!NUMBERS, '13 Teams'!TEAMS)</f>
        <v>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">
      <c r="A56" s="2"/>
      <c r="B56" s="2"/>
      <c r="C56" s="2"/>
      <c r="D56" s="17">
        <f>LOOKUP(1,'13 Teams'!NUMBERS, '13 Teams'!TEAMS)</f>
        <v>0</v>
      </c>
      <c r="E56" s="18" t="s">
        <v>6</v>
      </c>
      <c r="F56" s="17">
        <f>LOOKUP(13,'13 Teams'!NUMBERS, '13 Teams'!TEAMS)</f>
        <v>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">
      <c r="A57" s="2"/>
      <c r="B57" s="2"/>
      <c r="C57" s="2"/>
      <c r="D57" s="28">
        <f>LOOKUP(7,'13 Teams'!NUMBERS, '13 Teams'!TEAMS)</f>
        <v>0</v>
      </c>
      <c r="E57" s="29" t="s">
        <v>6</v>
      </c>
      <c r="F57" s="28" t="s">
        <v>26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">
      <c r="A58" s="2"/>
      <c r="B58" s="2"/>
      <c r="C58" s="2"/>
      <c r="D58" s="40" t="s">
        <v>15</v>
      </c>
      <c r="E58" s="41"/>
      <c r="F58" s="4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">
      <c r="A59" s="2"/>
      <c r="B59" s="2"/>
      <c r="C59" s="2"/>
      <c r="D59" s="26">
        <f>LOOKUP(7,'13 Teams'!NUMBERS, '13 Teams'!TEAMS)</f>
        <v>0</v>
      </c>
      <c r="E59" s="27" t="s">
        <v>6</v>
      </c>
      <c r="F59" s="26">
        <f>LOOKUP(5,'13 Teams'!NUMBERS, '13 Teams'!TEAMS)</f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">
      <c r="A60" s="2"/>
      <c r="B60" s="2"/>
      <c r="C60" s="2"/>
      <c r="D60" s="17">
        <f>LOOKUP(8,'13 Teams'!NUMBERS, '13 Teams'!TEAMS)</f>
        <v>0</v>
      </c>
      <c r="E60" s="18" t="s">
        <v>6</v>
      </c>
      <c r="F60" s="17">
        <f>LOOKUP(4,'13 Teams'!NUMBERS, '13 Teams'!TEAMS)</f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">
      <c r="A61" s="2"/>
      <c r="B61" s="2"/>
      <c r="C61" s="2"/>
      <c r="D61" s="17">
        <f>LOOKUP(9,'13 Teams'!NUMBERS, '13 Teams'!TEAMS)</f>
        <v>0</v>
      </c>
      <c r="E61" s="18" t="s">
        <v>6</v>
      </c>
      <c r="F61" s="17">
        <f>LOOKUP(3,'13 Teams'!NUMBERS, '13 Teams'!TEAMS)</f>
        <v>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">
      <c r="A62" s="2"/>
      <c r="B62" s="2"/>
      <c r="C62" s="2"/>
      <c r="D62" s="17">
        <f>LOOKUP(10,'13 Teams'!NUMBERS, '13 Teams'!TEAMS)</f>
        <v>0</v>
      </c>
      <c r="E62" s="18" t="s">
        <v>6</v>
      </c>
      <c r="F62" s="17">
        <f>LOOKUP(2,'13 Teams'!NUMBERS, '13 Teams'!TEAMS)</f>
        <v>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">
      <c r="A63" s="2"/>
      <c r="B63" s="2"/>
      <c r="C63" s="2"/>
      <c r="D63" s="17">
        <f>LOOKUP(11,'13 Teams'!NUMBERS, '13 Teams'!TEAMS)</f>
        <v>0</v>
      </c>
      <c r="E63" s="18" t="s">
        <v>6</v>
      </c>
      <c r="F63" s="17">
        <f>LOOKUP(1,'13 Teams'!NUMBERS, '13 Teams'!TEAMS)</f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">
      <c r="A64" s="2"/>
      <c r="B64" s="2"/>
      <c r="C64" s="2"/>
      <c r="D64" s="17">
        <f>LOOKUP(12,'13 Teams'!NUMBERS, '13 Teams'!TEAMS)</f>
        <v>0</v>
      </c>
      <c r="E64" s="18" t="s">
        <v>6</v>
      </c>
      <c r="F64" s="17">
        <f>LOOKUP(13,'13 Teams'!NUMBERS, '13 Teams'!TEAMS)</f>
        <v>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">
      <c r="A65" s="2"/>
      <c r="B65" s="2"/>
      <c r="C65" s="2"/>
      <c r="D65" s="28">
        <f>LOOKUP(6,'13 Teams'!NUMBERS, '13 Teams'!TEAMS)</f>
        <v>0</v>
      </c>
      <c r="E65" s="29" t="s">
        <v>6</v>
      </c>
      <c r="F65" s="28" t="s">
        <v>26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">
      <c r="A66" s="2"/>
      <c r="B66" s="2"/>
      <c r="C66" s="2"/>
      <c r="D66" s="40" t="s">
        <v>16</v>
      </c>
      <c r="E66" s="41"/>
      <c r="F66" s="4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">
      <c r="A67" s="2"/>
      <c r="B67" s="2"/>
      <c r="C67" s="2"/>
      <c r="D67" s="26">
        <f>LOOKUP(4,'13 Teams'!NUMBERS, '13 Teams'!TEAMS)</f>
        <v>0</v>
      </c>
      <c r="E67" s="27" t="s">
        <v>6</v>
      </c>
      <c r="F67" s="26">
        <f>LOOKUP(6,'13 Teams'!NUMBERS, '13 Teams'!TEAMS)</f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">
      <c r="A68" s="2"/>
      <c r="B68" s="2"/>
      <c r="C68" s="2"/>
      <c r="D68" s="17">
        <f>LOOKUP(3,'13 Teams'!NUMBERS, '13 Teams'!TEAMS)</f>
        <v>0</v>
      </c>
      <c r="E68" s="18" t="s">
        <v>6</v>
      </c>
      <c r="F68" s="17">
        <f>LOOKUP(7,'13 Teams'!NUMBERS, '13 Teams'!TEAMS)</f>
        <v>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">
      <c r="A69" s="2"/>
      <c r="B69" s="2"/>
      <c r="C69" s="2"/>
      <c r="D69" s="17">
        <f>LOOKUP(2,'13 Teams'!NUMBERS, '13 Teams'!TEAMS)</f>
        <v>0</v>
      </c>
      <c r="E69" s="18" t="s">
        <v>6</v>
      </c>
      <c r="F69" s="17">
        <f>LOOKUP(8,'13 Teams'!NUMBERS, '13 Teams'!TEAMS)</f>
        <v>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">
      <c r="A70" s="2"/>
      <c r="B70" s="2"/>
      <c r="C70" s="2"/>
      <c r="D70" s="17">
        <f>LOOKUP(1,'13 Teams'!NUMBERS, '13 Teams'!TEAMS)</f>
        <v>0</v>
      </c>
      <c r="E70" s="18" t="s">
        <v>6</v>
      </c>
      <c r="F70" s="17">
        <f>LOOKUP(9,'13 Teams'!NUMBERS, '13 Teams'!TEAMS)</f>
        <v>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">
      <c r="A71" s="2"/>
      <c r="B71" s="2"/>
      <c r="C71" s="2"/>
      <c r="D71" s="17">
        <f>LOOKUP(13,'13 Teams'!NUMBERS, '13 Teams'!TEAMS)</f>
        <v>0</v>
      </c>
      <c r="E71" s="18" t="s">
        <v>6</v>
      </c>
      <c r="F71" s="17">
        <f>LOOKUP(10,'13 Teams'!NUMBERS, '13 Teams'!TEAMS)</f>
        <v>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">
      <c r="A72" s="2"/>
      <c r="B72" s="2"/>
      <c r="C72" s="2"/>
      <c r="D72" s="17">
        <f>LOOKUP(12,'13 Teams'!NUMBERS, '13 Teams'!TEAMS)</f>
        <v>0</v>
      </c>
      <c r="E72" s="18" t="s">
        <v>6</v>
      </c>
      <c r="F72" s="17">
        <f>LOOKUP(11,'13 Teams'!NUMBERS, '13 Teams'!TEAMS)</f>
        <v>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">
      <c r="A73" s="2"/>
      <c r="B73" s="2"/>
      <c r="C73" s="2"/>
      <c r="D73" s="28">
        <f>LOOKUP(5,'13 Teams'!NUMBERS, '13 Teams'!TEAMS)</f>
        <v>0</v>
      </c>
      <c r="E73" s="29" t="s">
        <v>6</v>
      </c>
      <c r="F73" s="28" t="s">
        <v>26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2"/>
      <c r="B74" s="2"/>
      <c r="C74" s="2"/>
      <c r="D74" s="40" t="s">
        <v>17</v>
      </c>
      <c r="E74" s="41"/>
      <c r="F74" s="4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2"/>
      <c r="B75" s="2"/>
      <c r="C75" s="2"/>
      <c r="D75" s="26">
        <f>LOOKUP(5,'13 Teams'!NUMBERS, '13 Teams'!TEAMS)</f>
        <v>0</v>
      </c>
      <c r="E75" s="27" t="s">
        <v>6</v>
      </c>
      <c r="F75" s="26">
        <f>LOOKUP(3,'13 Teams'!NUMBERS, '13 Teams'!TEAMS)</f>
        <v>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">
      <c r="A76" s="2"/>
      <c r="B76" s="2"/>
      <c r="C76" s="2"/>
      <c r="D76" s="17">
        <f>LOOKUP(6,'13 Teams'!NUMBERS, '13 Teams'!TEAMS)</f>
        <v>0</v>
      </c>
      <c r="E76" s="18" t="s">
        <v>6</v>
      </c>
      <c r="F76" s="17">
        <f>LOOKUP(2,'13 Teams'!NUMBERS, '13 Teams'!TEAMS)</f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">
      <c r="A77" s="2"/>
      <c r="B77" s="2"/>
      <c r="C77" s="2"/>
      <c r="D77" s="17">
        <f>LOOKUP(7,'13 Teams'!NUMBERS, '13 Teams'!TEAMS)</f>
        <v>0</v>
      </c>
      <c r="E77" s="18" t="s">
        <v>6</v>
      </c>
      <c r="F77" s="17">
        <f>LOOKUP(1,'13 Teams'!NUMBERS, '13 Teams'!TEAMS)</f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">
      <c r="A78" s="2"/>
      <c r="B78" s="2"/>
      <c r="C78" s="2"/>
      <c r="D78" s="17">
        <f>LOOKUP(8,'13 Teams'!NUMBERS, '13 Teams'!TEAMS)</f>
        <v>0</v>
      </c>
      <c r="E78" s="18" t="s">
        <v>6</v>
      </c>
      <c r="F78" s="17">
        <f>LOOKUP(13,'13 Teams'!NUMBERS, '13 Teams'!TEAMS)</f>
        <v>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">
      <c r="A79" s="2"/>
      <c r="B79" s="2"/>
      <c r="C79" s="2"/>
      <c r="D79" s="17">
        <f>LOOKUP(9,'13 Teams'!NUMBERS, '13 Teams'!TEAMS)</f>
        <v>0</v>
      </c>
      <c r="E79" s="18" t="s">
        <v>6</v>
      </c>
      <c r="F79" s="17">
        <f>LOOKUP(12,'13 Teams'!NUMBERS, '13 Teams'!TEAMS)</f>
        <v>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">
      <c r="A80" s="2"/>
      <c r="B80" s="2"/>
      <c r="C80" s="2"/>
      <c r="D80" s="17">
        <f>LOOKUP(10,'13 Teams'!NUMBERS, '13 Teams'!TEAMS)</f>
        <v>0</v>
      </c>
      <c r="E80" s="18" t="s">
        <v>6</v>
      </c>
      <c r="F80" s="17">
        <f>LOOKUP(11,'13 Teams'!NUMBERS, '13 Teams'!TEAMS)</f>
        <v>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">
      <c r="A81" s="2"/>
      <c r="B81" s="2"/>
      <c r="C81" s="2"/>
      <c r="D81" s="28">
        <f>LOOKUP(4,'13 Teams'!NUMBERS, '13 Teams'!TEAMS)</f>
        <v>0</v>
      </c>
      <c r="E81" s="29" t="s">
        <v>6</v>
      </c>
      <c r="F81" s="28" t="s">
        <v>26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">
      <c r="A82" s="2"/>
      <c r="B82" s="2"/>
      <c r="C82" s="2"/>
      <c r="D82" s="40" t="s">
        <v>18</v>
      </c>
      <c r="E82" s="41"/>
      <c r="F82" s="4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">
      <c r="A83" s="2"/>
      <c r="B83" s="2"/>
      <c r="C83" s="2"/>
      <c r="D83" s="26">
        <f>LOOKUP(2,'13 Teams'!NUMBERS, '13 Teams'!TEAMS)</f>
        <v>0</v>
      </c>
      <c r="E83" s="27" t="s">
        <v>6</v>
      </c>
      <c r="F83" s="26">
        <f>LOOKUP(4,'13 Teams'!NUMBERS, '13 Teams'!TEAMS)</f>
        <v>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">
      <c r="A84" s="2"/>
      <c r="B84" s="2"/>
      <c r="C84" s="2"/>
      <c r="D84" s="17">
        <f>LOOKUP(1,'13 Teams'!NUMBERS, '13 Teams'!TEAMS)</f>
        <v>0</v>
      </c>
      <c r="E84" s="18" t="s">
        <v>6</v>
      </c>
      <c r="F84" s="17">
        <f>LOOKUP(5,'13 Teams'!NUMBERS, '13 Teams'!TEAMS)</f>
        <v>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">
      <c r="A85" s="2"/>
      <c r="B85" s="2"/>
      <c r="C85" s="2"/>
      <c r="D85" s="17">
        <f>LOOKUP(13,'13 Teams'!NUMBERS, '13 Teams'!TEAMS)</f>
        <v>0</v>
      </c>
      <c r="E85" s="18" t="s">
        <v>6</v>
      </c>
      <c r="F85" s="17">
        <f>LOOKUP(6,'13 Teams'!NUMBERS, '13 Teams'!TEAMS)</f>
        <v>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">
      <c r="A86" s="2"/>
      <c r="B86" s="2"/>
      <c r="C86" s="2"/>
      <c r="D86" s="17">
        <f>LOOKUP(12,'13 Teams'!NUMBERS, '13 Teams'!TEAMS)</f>
        <v>0</v>
      </c>
      <c r="E86" s="18" t="s">
        <v>6</v>
      </c>
      <c r="F86" s="17">
        <f>LOOKUP(7,'13 Teams'!NUMBERS, '13 Teams'!TEAMS)</f>
        <v>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">
      <c r="A87" s="2"/>
      <c r="B87" s="2"/>
      <c r="C87" s="2"/>
      <c r="D87" s="17">
        <f>LOOKUP(11,'13 Teams'!NUMBERS, '13 Teams'!TEAMS)</f>
        <v>0</v>
      </c>
      <c r="E87" s="18" t="s">
        <v>6</v>
      </c>
      <c r="F87" s="17">
        <f>LOOKUP(8,'13 Teams'!NUMBERS, '13 Teams'!TEAMS)</f>
        <v>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">
      <c r="A88" s="2"/>
      <c r="B88" s="2"/>
      <c r="C88" s="2"/>
      <c r="D88" s="17">
        <f>LOOKUP(10,'13 Teams'!NUMBERS, '13 Teams'!TEAMS)</f>
        <v>0</v>
      </c>
      <c r="E88" s="18" t="s">
        <v>6</v>
      </c>
      <c r="F88" s="17">
        <f>LOOKUP(9,'13 Teams'!NUMBERS, '13 Teams'!TEAMS)</f>
        <v>0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">
      <c r="A89" s="2"/>
      <c r="B89" s="2"/>
      <c r="C89" s="2"/>
      <c r="D89" s="28">
        <f>LOOKUP(3,'13 Teams'!NUMBERS, '13 Teams'!TEAMS)</f>
        <v>0</v>
      </c>
      <c r="E89" s="29" t="s">
        <v>6</v>
      </c>
      <c r="F89" s="28" t="s">
        <v>26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">
      <c r="A90" s="2"/>
      <c r="B90" s="2"/>
      <c r="C90" s="2"/>
      <c r="D90" s="40" t="s">
        <v>19</v>
      </c>
      <c r="E90" s="41"/>
      <c r="F90" s="4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">
      <c r="A91" s="2"/>
      <c r="B91" s="2"/>
      <c r="C91" s="2"/>
      <c r="D91" s="26">
        <f>LOOKUP(3,'13 Teams'!NUMBERS, '13 Teams'!TEAMS)</f>
        <v>0</v>
      </c>
      <c r="E91" s="27" t="s">
        <v>6</v>
      </c>
      <c r="F91" s="26">
        <f>LOOKUP(1,'13 Teams'!NUMBERS, '13 Teams'!TEAMS)</f>
        <v>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">
      <c r="A92" s="2"/>
      <c r="B92" s="2"/>
      <c r="C92" s="2"/>
      <c r="D92" s="17">
        <f>LOOKUP(4,'13 Teams'!NUMBERS, '13 Teams'!TEAMS)</f>
        <v>0</v>
      </c>
      <c r="E92" s="18" t="s">
        <v>6</v>
      </c>
      <c r="F92" s="17">
        <f>LOOKUP(13,'13 Teams'!NUMBERS, '13 Teams'!TEAMS)</f>
        <v>0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">
      <c r="A93" s="2"/>
      <c r="B93" s="2"/>
      <c r="C93" s="2"/>
      <c r="D93" s="17">
        <f>LOOKUP(5,'13 Teams'!NUMBERS, '13 Teams'!TEAMS)</f>
        <v>0</v>
      </c>
      <c r="E93" s="18" t="s">
        <v>6</v>
      </c>
      <c r="F93" s="17">
        <f>LOOKUP(12,'13 Teams'!NUMBERS, '13 Teams'!TEAMS)</f>
        <v>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">
      <c r="A94" s="2"/>
      <c r="B94" s="2"/>
      <c r="C94" s="2"/>
      <c r="D94" s="17">
        <f>LOOKUP(6,'13 Teams'!NUMBERS, '13 Teams'!TEAMS)</f>
        <v>0</v>
      </c>
      <c r="E94" s="18" t="s">
        <v>6</v>
      </c>
      <c r="F94" s="17">
        <f>LOOKUP(11,'13 Teams'!NUMBERS, '13 Teams'!TEAMS)</f>
        <v>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">
      <c r="A95" s="2"/>
      <c r="B95" s="2"/>
      <c r="C95" s="2"/>
      <c r="D95" s="17">
        <f>LOOKUP(7,'13 Teams'!NUMBERS, '13 Teams'!TEAMS)</f>
        <v>0</v>
      </c>
      <c r="E95" s="18" t="s">
        <v>6</v>
      </c>
      <c r="F95" s="17">
        <f>LOOKUP(10,'13 Teams'!NUMBERS, '13 Teams'!TEAMS)</f>
        <v>0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">
      <c r="A96" s="2"/>
      <c r="B96" s="2"/>
      <c r="C96" s="2"/>
      <c r="D96" s="17">
        <f>LOOKUP(8,'13 Teams'!NUMBERS, '13 Teams'!TEAMS)</f>
        <v>0</v>
      </c>
      <c r="E96" s="18" t="s">
        <v>6</v>
      </c>
      <c r="F96" s="17">
        <f>LOOKUP(9,'13 Teams'!NUMBERS, '13 Teams'!TEAMS)</f>
        <v>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">
      <c r="A97" s="2"/>
      <c r="B97" s="2"/>
      <c r="C97" s="2"/>
      <c r="D97" s="28">
        <f>LOOKUP(2,'13 Teams'!NUMBERS, '13 Teams'!TEAMS)</f>
        <v>0</v>
      </c>
      <c r="E97" s="29" t="s">
        <v>6</v>
      </c>
      <c r="F97" s="28" t="s">
        <v>26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">
      <c r="A98" s="2"/>
      <c r="B98" s="2"/>
      <c r="C98" s="2"/>
      <c r="D98" s="40" t="s">
        <v>20</v>
      </c>
      <c r="E98" s="41"/>
      <c r="F98" s="4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">
      <c r="A99" s="2"/>
      <c r="B99" s="2"/>
      <c r="C99" s="2"/>
      <c r="D99" s="26">
        <f>LOOKUP(13,'13 Teams'!NUMBERS, '13 Teams'!TEAMS)</f>
        <v>0</v>
      </c>
      <c r="E99" s="27" t="s">
        <v>6</v>
      </c>
      <c r="F99" s="26">
        <f>LOOKUP(2,'13 Teams'!NUMBERS, '13 Teams'!TEAMS)</f>
        <v>0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">
      <c r="A100" s="2"/>
      <c r="B100" s="2"/>
      <c r="C100" s="2"/>
      <c r="D100" s="17">
        <f>LOOKUP(12,'13 Teams'!NUMBERS, '13 Teams'!TEAMS)</f>
        <v>0</v>
      </c>
      <c r="E100" s="18" t="s">
        <v>6</v>
      </c>
      <c r="F100" s="17">
        <f>LOOKUP(3,'13 Teams'!NUMBERS, '13 Teams'!TEAMS)</f>
        <v>0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">
      <c r="A101" s="2"/>
      <c r="B101" s="2"/>
      <c r="C101" s="2"/>
      <c r="D101" s="17">
        <f>LOOKUP(11,'13 Teams'!NUMBERS, '13 Teams'!TEAMS)</f>
        <v>0</v>
      </c>
      <c r="E101" s="18" t="s">
        <v>6</v>
      </c>
      <c r="F101" s="17">
        <f>LOOKUP(4,'13 Teams'!NUMBERS, '13 Teams'!TEAMS)</f>
        <v>0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">
      <c r="A102" s="2"/>
      <c r="B102" s="2"/>
      <c r="C102" s="2"/>
      <c r="D102" s="17">
        <f>LOOKUP(10,'13 Teams'!NUMBERS, '13 Teams'!TEAMS)</f>
        <v>0</v>
      </c>
      <c r="E102" s="18" t="s">
        <v>6</v>
      </c>
      <c r="F102" s="17">
        <f>LOOKUP(5,'13 Teams'!NUMBERS, '13 Teams'!TEAMS)</f>
        <v>0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">
      <c r="A103" s="2"/>
      <c r="B103" s="2"/>
      <c r="C103" s="2"/>
      <c r="D103" s="17">
        <f>LOOKUP(9,'13 Teams'!NUMBERS, '13 Teams'!TEAMS)</f>
        <v>0</v>
      </c>
      <c r="E103" s="18" t="s">
        <v>6</v>
      </c>
      <c r="F103" s="17">
        <f>LOOKUP(6,'13 Teams'!NUMBERS, '13 Teams'!TEAMS)</f>
        <v>0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">
      <c r="A104" s="2"/>
      <c r="B104" s="2"/>
      <c r="C104" s="2"/>
      <c r="D104" s="17">
        <f>LOOKUP(8,'13 Teams'!NUMBERS, '13 Teams'!TEAMS)</f>
        <v>0</v>
      </c>
      <c r="E104" s="18" t="s">
        <v>6</v>
      </c>
      <c r="F104" s="17">
        <f>LOOKUP(7,'13 Teams'!NUMBERS, '13 Teams'!TEAMS)</f>
        <v>0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">
      <c r="A105" s="2"/>
      <c r="B105" s="2"/>
      <c r="C105" s="2"/>
      <c r="D105" s="28">
        <f>LOOKUP(1,'13 Teams'!NUMBERS, '13 Teams'!TEAMS)</f>
        <v>0</v>
      </c>
      <c r="E105" s="29" t="s">
        <v>6</v>
      </c>
      <c r="F105" s="28" t="s">
        <v>26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">
      <c r="A106" s="2"/>
      <c r="B106" s="2"/>
      <c r="C106" s="2"/>
      <c r="D106" s="40" t="s">
        <v>21</v>
      </c>
      <c r="E106" s="41"/>
      <c r="F106" s="4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">
      <c r="A107" s="2"/>
      <c r="B107" s="2"/>
      <c r="C107" s="2"/>
      <c r="D107" s="26">
        <f>LOOKUP(1,'13 Teams'!NUMBERS, '13 Teams'!TEAMS)</f>
        <v>0</v>
      </c>
      <c r="E107" s="27" t="s">
        <v>6</v>
      </c>
      <c r="F107" s="26">
        <f>LOOKUP(12,'13 Teams'!NUMBERS, '13 Teams'!TEAMS)</f>
        <v>0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">
      <c r="A108" s="2"/>
      <c r="B108" s="2"/>
      <c r="C108" s="2"/>
      <c r="D108" s="17">
        <f>LOOKUP(2,'13 Teams'!NUMBERS, '13 Teams'!TEAMS)</f>
        <v>0</v>
      </c>
      <c r="E108" s="18" t="s">
        <v>6</v>
      </c>
      <c r="F108" s="17">
        <f>LOOKUP(11,'13 Teams'!NUMBERS, '13 Teams'!TEAMS)</f>
        <v>0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">
      <c r="A109" s="2"/>
      <c r="B109" s="2"/>
      <c r="C109" s="2"/>
      <c r="D109" s="17">
        <f>LOOKUP(3,'13 Teams'!NUMBERS, '13 Teams'!TEAMS)</f>
        <v>0</v>
      </c>
      <c r="E109" s="18" t="s">
        <v>6</v>
      </c>
      <c r="F109" s="17">
        <f>LOOKUP(10,'13 Teams'!NUMBERS, '13 Teams'!TEAMS)</f>
        <v>0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">
      <c r="A110" s="2"/>
      <c r="B110" s="2"/>
      <c r="C110" s="2"/>
      <c r="D110" s="17">
        <f>LOOKUP(4,'13 Teams'!NUMBERS, '13 Teams'!TEAMS)</f>
        <v>0</v>
      </c>
      <c r="E110" s="18" t="s">
        <v>6</v>
      </c>
      <c r="F110" s="17">
        <f>LOOKUP(9,'13 Teams'!NUMBERS, '13 Teams'!TEAMS)</f>
        <v>0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">
      <c r="A111" s="2"/>
      <c r="B111" s="2"/>
      <c r="C111" s="2"/>
      <c r="D111" s="17">
        <f>LOOKUP(5,'13 Teams'!NUMBERS, '13 Teams'!TEAMS)</f>
        <v>0</v>
      </c>
      <c r="E111" s="18" t="s">
        <v>6</v>
      </c>
      <c r="F111" s="17">
        <f>LOOKUP(8,'13 Teams'!NUMBERS, '13 Teams'!TEAMS)</f>
        <v>0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">
      <c r="A112" s="2"/>
      <c r="B112" s="2"/>
      <c r="C112" s="2"/>
      <c r="D112" s="17">
        <f>LOOKUP(6,'13 Teams'!NUMBERS, '13 Teams'!TEAMS)</f>
        <v>0</v>
      </c>
      <c r="E112" s="18" t="s">
        <v>6</v>
      </c>
      <c r="F112" s="17">
        <f>LOOKUP(7,'13 Teams'!NUMBERS, '13 Teams'!TEAMS)</f>
        <v>0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">
      <c r="A113" s="2"/>
      <c r="B113" s="2"/>
      <c r="C113" s="2"/>
      <c r="D113" s="28">
        <f>LOOKUP(13,'13 Teams'!NUMBERS, '13 Teams'!TEAMS)</f>
        <v>0</v>
      </c>
      <c r="E113" s="29" t="s">
        <v>6</v>
      </c>
      <c r="F113" s="28" t="s">
        <v>26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">
      <c r="A114" s="2"/>
      <c r="B114" s="2"/>
      <c r="C114" s="2"/>
      <c r="D114" s="40" t="s">
        <v>22</v>
      </c>
      <c r="E114" s="41"/>
      <c r="F114" s="4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">
      <c r="A115" s="2"/>
      <c r="B115" s="2"/>
      <c r="C115" s="2"/>
      <c r="D115" s="26">
        <f>LOOKUP(11,'13 Teams'!NUMBERS, '13 Teams'!TEAMS)</f>
        <v>0</v>
      </c>
      <c r="E115" s="27" t="s">
        <v>6</v>
      </c>
      <c r="F115" s="26">
        <f>LOOKUP(13,'13 Teams'!NUMBERS, '13 Teams'!TEAMS)</f>
        <v>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">
      <c r="A116" s="2"/>
      <c r="B116" s="2"/>
      <c r="C116" s="2"/>
      <c r="D116" s="17">
        <f>LOOKUP(10,'13 Teams'!NUMBERS, '13 Teams'!TEAMS)</f>
        <v>0</v>
      </c>
      <c r="E116" s="18" t="s">
        <v>6</v>
      </c>
      <c r="F116" s="17">
        <f>LOOKUP(1,'13 Teams'!NUMBERS, '13 Teams'!TEAMS)</f>
        <v>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">
      <c r="A117" s="2"/>
      <c r="B117" s="2"/>
      <c r="C117" s="2"/>
      <c r="D117" s="17">
        <f>LOOKUP(9,'13 Teams'!NUMBERS, '13 Teams'!TEAMS)</f>
        <v>0</v>
      </c>
      <c r="E117" s="18" t="s">
        <v>6</v>
      </c>
      <c r="F117" s="17">
        <f>LOOKUP(2,'13 Teams'!NUMBERS, '13 Teams'!TEAMS)</f>
        <v>0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">
      <c r="A118" s="2"/>
      <c r="B118" s="2"/>
      <c r="C118" s="2"/>
      <c r="D118" s="17">
        <f>LOOKUP(8,'13 Teams'!NUMBERS, '13 Teams'!TEAMS)</f>
        <v>0</v>
      </c>
      <c r="E118" s="18" t="s">
        <v>6</v>
      </c>
      <c r="F118" s="17">
        <f>LOOKUP(3,'13 Teams'!NUMBERS, '13 Teams'!TEAMS)</f>
        <v>0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">
      <c r="A119" s="2"/>
      <c r="B119" s="2"/>
      <c r="C119" s="2"/>
      <c r="D119" s="17">
        <f>LOOKUP(7,'13 Teams'!NUMBERS, '13 Teams'!TEAMS)</f>
        <v>0</v>
      </c>
      <c r="E119" s="18" t="s">
        <v>6</v>
      </c>
      <c r="F119" s="17">
        <f>LOOKUP(4,'13 Teams'!NUMBERS, '13 Teams'!TEAMS)</f>
        <v>0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">
      <c r="A120" s="2"/>
      <c r="B120" s="2"/>
      <c r="C120" s="2"/>
      <c r="D120" s="17">
        <f>LOOKUP(6,'13 Teams'!NUMBERS, '13 Teams'!TEAMS)</f>
        <v>0</v>
      </c>
      <c r="E120" s="18" t="s">
        <v>6</v>
      </c>
      <c r="F120" s="17">
        <f>LOOKUP(5,'13 Teams'!NUMBERS, '13 Teams'!TEAMS)</f>
        <v>0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">
      <c r="A121" s="2"/>
      <c r="B121" s="2"/>
      <c r="C121" s="2"/>
      <c r="D121" s="28">
        <f>LOOKUP(12,'13 Teams'!NUMBERS, '13 Teams'!TEAMS)</f>
        <v>0</v>
      </c>
      <c r="E121" s="29" t="s">
        <v>6</v>
      </c>
      <c r="F121" s="28" t="s">
        <v>26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">
      <c r="A122" s="2"/>
      <c r="B122" s="2"/>
      <c r="C122" s="2"/>
      <c r="D122" s="40" t="s">
        <v>23</v>
      </c>
      <c r="E122" s="41"/>
      <c r="F122" s="4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">
      <c r="A123" s="2"/>
      <c r="B123" s="2"/>
      <c r="C123" s="2"/>
      <c r="D123" s="26">
        <f>LOOKUP(12,'13 Teams'!NUMBERS, '13 Teams'!TEAMS)</f>
        <v>0</v>
      </c>
      <c r="E123" s="27" t="s">
        <v>6</v>
      </c>
      <c r="F123" s="26">
        <f>LOOKUP(10,'13 Teams'!NUMBERS, '13 Teams'!TEAMS)</f>
        <v>0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">
      <c r="A124" s="2"/>
      <c r="B124" s="2"/>
      <c r="C124" s="2"/>
      <c r="D124" s="17">
        <f>LOOKUP(13,'13 Teams'!NUMBERS, '13 Teams'!TEAMS)</f>
        <v>0</v>
      </c>
      <c r="E124" s="18" t="s">
        <v>6</v>
      </c>
      <c r="F124" s="17">
        <f>LOOKUP(9,'13 Teams'!NUMBERS, '13 Teams'!TEAMS)</f>
        <v>0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">
      <c r="A125" s="2"/>
      <c r="B125" s="2"/>
      <c r="C125" s="2"/>
      <c r="D125" s="17">
        <f>LOOKUP(1,'13 Teams'!NUMBERS, '13 Teams'!TEAMS)</f>
        <v>0</v>
      </c>
      <c r="E125" s="18" t="s">
        <v>6</v>
      </c>
      <c r="F125" s="17">
        <f>LOOKUP(8,'13 Teams'!NUMBERS, '13 Teams'!TEAMS)</f>
        <v>0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">
      <c r="A126" s="2"/>
      <c r="B126" s="2"/>
      <c r="C126" s="2"/>
      <c r="D126" s="17">
        <f>LOOKUP(2,'13 Teams'!NUMBERS, '13 Teams'!TEAMS)</f>
        <v>0</v>
      </c>
      <c r="E126" s="18" t="s">
        <v>6</v>
      </c>
      <c r="F126" s="17">
        <f>LOOKUP(7,'13 Teams'!NUMBERS, '13 Teams'!TEAMS)</f>
        <v>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">
      <c r="A127" s="2"/>
      <c r="B127" s="2"/>
      <c r="C127" s="2"/>
      <c r="D127" s="17">
        <f>LOOKUP(3,'13 Teams'!NUMBERS, '13 Teams'!TEAMS)</f>
        <v>0</v>
      </c>
      <c r="E127" s="18" t="s">
        <v>6</v>
      </c>
      <c r="F127" s="17">
        <f>LOOKUP(6,'13 Teams'!NUMBERS, '13 Teams'!TEAMS)</f>
        <v>0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">
      <c r="A128" s="2"/>
      <c r="B128" s="2"/>
      <c r="C128" s="2"/>
      <c r="D128" s="17">
        <f>LOOKUP(4,'13 Teams'!NUMBERS, '13 Teams'!TEAMS)</f>
        <v>0</v>
      </c>
      <c r="E128" s="18" t="s">
        <v>6</v>
      </c>
      <c r="F128" s="17">
        <f>LOOKUP(5,'13 Teams'!NUMBERS, '13 Teams'!TEAMS)</f>
        <v>0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">
      <c r="A129" s="2"/>
      <c r="B129" s="2"/>
      <c r="C129" s="2"/>
      <c r="D129" s="28">
        <f>LOOKUP(11,'13 Teams'!NUMBERS, '13 Teams'!TEAMS)</f>
        <v>0</v>
      </c>
      <c r="E129" s="29" t="s">
        <v>6</v>
      </c>
      <c r="F129" s="28" t="s">
        <v>26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">
      <c r="A130" s="2"/>
      <c r="B130" s="2"/>
      <c r="C130" s="2"/>
      <c r="D130" s="40" t="s">
        <v>24</v>
      </c>
      <c r="E130" s="41"/>
      <c r="F130" s="4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">
      <c r="A131" s="2"/>
      <c r="B131" s="2"/>
      <c r="C131" s="2"/>
      <c r="D131" s="26">
        <f>LOOKUP(9,'13 Teams'!NUMBERS, '13 Teams'!TEAMS)</f>
        <v>0</v>
      </c>
      <c r="E131" s="27" t="s">
        <v>6</v>
      </c>
      <c r="F131" s="26">
        <f>LOOKUP(11,'13 Teams'!NUMBERS, '13 Teams'!TEAMS)</f>
        <v>0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">
      <c r="A132" s="2"/>
      <c r="B132" s="2"/>
      <c r="C132" s="2"/>
      <c r="D132" s="17">
        <f>LOOKUP(8,'13 Teams'!NUMBERS, '13 Teams'!TEAMS)</f>
        <v>0</v>
      </c>
      <c r="E132" s="18" t="s">
        <v>6</v>
      </c>
      <c r="F132" s="17">
        <f>LOOKUP(12,'13 Teams'!NUMBERS, '13 Teams'!TEAMS)</f>
        <v>0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">
      <c r="A133" s="2"/>
      <c r="B133" s="2"/>
      <c r="C133" s="2"/>
      <c r="D133" s="17">
        <f>LOOKUP(7,'13 Teams'!NUMBERS, '13 Teams'!TEAMS)</f>
        <v>0</v>
      </c>
      <c r="E133" s="18" t="s">
        <v>6</v>
      </c>
      <c r="F133" s="17">
        <f>LOOKUP(13,'13 Teams'!NUMBERS, '13 Teams'!TEAMS)</f>
        <v>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">
      <c r="A134" s="2"/>
      <c r="B134" s="2"/>
      <c r="C134" s="2"/>
      <c r="D134" s="17">
        <f>LOOKUP(6,'13 Teams'!NUMBERS, '13 Teams'!TEAMS)</f>
        <v>0</v>
      </c>
      <c r="E134" s="18" t="s">
        <v>6</v>
      </c>
      <c r="F134" s="17">
        <f>LOOKUP(1,'13 Teams'!NUMBERS, '13 Teams'!TEAMS)</f>
        <v>0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">
      <c r="A135" s="2"/>
      <c r="B135" s="2"/>
      <c r="C135" s="2"/>
      <c r="D135" s="17">
        <f>LOOKUP(5,'13 Teams'!NUMBERS, '13 Teams'!TEAMS)</f>
        <v>0</v>
      </c>
      <c r="E135" s="18" t="s">
        <v>6</v>
      </c>
      <c r="F135" s="17">
        <f>LOOKUP(2,'13 Teams'!NUMBERS, '13 Teams'!TEAMS)</f>
        <v>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">
      <c r="A136" s="2"/>
      <c r="B136" s="2"/>
      <c r="C136" s="2"/>
      <c r="D136" s="17">
        <f>LOOKUP(4,'13 Teams'!NUMBERS, '13 Teams'!TEAMS)</f>
        <v>0</v>
      </c>
      <c r="E136" s="18" t="s">
        <v>6</v>
      </c>
      <c r="F136" s="17">
        <f>LOOKUP(3,'13 Teams'!NUMBERS, '13 Teams'!TEAMS)</f>
        <v>0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">
      <c r="A137" s="2"/>
      <c r="B137" s="2"/>
      <c r="C137" s="2"/>
      <c r="D137" s="28">
        <f>LOOKUP(10,'13 Teams'!NUMBERS, '13 Teams'!TEAMS)</f>
        <v>0</v>
      </c>
      <c r="E137" s="29" t="s">
        <v>6</v>
      </c>
      <c r="F137" s="28" t="s">
        <v>26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">
      <c r="A138" s="2"/>
      <c r="B138" s="2"/>
      <c r="C138" s="2"/>
      <c r="D138" s="40" t="s">
        <v>25</v>
      </c>
      <c r="E138" s="41"/>
      <c r="F138" s="4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">
      <c r="A139" s="2"/>
      <c r="B139" s="2"/>
      <c r="C139" s="2"/>
      <c r="D139" s="26">
        <f>LOOKUP(10,'13 Teams'!NUMBERS, '13 Teams'!TEAMS)</f>
        <v>0</v>
      </c>
      <c r="E139" s="27" t="s">
        <v>6</v>
      </c>
      <c r="F139" s="26">
        <f>LOOKUP(8,'13 Teams'!NUMBERS, '13 Teams'!TEAMS)</f>
        <v>0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">
      <c r="A140" s="2"/>
      <c r="B140" s="2"/>
      <c r="C140" s="2"/>
      <c r="D140" s="17">
        <f>LOOKUP(11,'13 Teams'!NUMBERS, '13 Teams'!TEAMS)</f>
        <v>0</v>
      </c>
      <c r="E140" s="18" t="s">
        <v>6</v>
      </c>
      <c r="F140" s="17">
        <f>LOOKUP(7,'13 Teams'!NUMBERS, '13 Teams'!TEAMS)</f>
        <v>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">
      <c r="A141" s="2"/>
      <c r="B141" s="2"/>
      <c r="C141" s="2"/>
      <c r="D141" s="17">
        <f>LOOKUP(12,'13 Teams'!NUMBERS, '13 Teams'!TEAMS)</f>
        <v>0</v>
      </c>
      <c r="E141" s="18" t="s">
        <v>6</v>
      </c>
      <c r="F141" s="17">
        <f>LOOKUP(6,'13 Teams'!NUMBERS, '13 Teams'!TEAMS)</f>
        <v>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">
      <c r="A142" s="2"/>
      <c r="B142" s="2"/>
      <c r="C142" s="2"/>
      <c r="D142" s="17">
        <f>LOOKUP(13,'13 Teams'!NUMBERS, '13 Teams'!TEAMS)</f>
        <v>0</v>
      </c>
      <c r="E142" s="18" t="s">
        <v>6</v>
      </c>
      <c r="F142" s="17">
        <f>LOOKUP(5,'13 Teams'!NUMBERS, '13 Teams'!TEAMS)</f>
        <v>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">
      <c r="A143" s="2"/>
      <c r="B143" s="2"/>
      <c r="C143" s="2"/>
      <c r="D143" s="17">
        <f>LOOKUP(1,'13 Teams'!NUMBERS, '13 Teams'!TEAMS)</f>
        <v>0</v>
      </c>
      <c r="E143" s="18" t="s">
        <v>6</v>
      </c>
      <c r="F143" s="17">
        <f>LOOKUP(4,'13 Teams'!NUMBERS, '13 Teams'!TEAMS)</f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">
      <c r="A144" s="2"/>
      <c r="B144" s="2"/>
      <c r="C144" s="2"/>
      <c r="D144" s="17">
        <f>LOOKUP(2,'13 Teams'!NUMBERS, '13 Teams'!TEAMS)</f>
        <v>0</v>
      </c>
      <c r="E144" s="18" t="s">
        <v>6</v>
      </c>
      <c r="F144" s="17">
        <f>LOOKUP(3,'13 Teams'!NUMBERS, '13 Teams'!TEAMS)</f>
        <v>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">
      <c r="A145" s="2"/>
      <c r="B145" s="2"/>
      <c r="C145" s="2"/>
      <c r="D145" s="17">
        <f>LOOKUP(9,'13 Teams'!NUMBERS, '13 Teams'!TEAMS)</f>
        <v>0</v>
      </c>
      <c r="E145" s="18" t="s">
        <v>6</v>
      </c>
      <c r="F145" s="17" t="s">
        <v>26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">
      <c r="A146" s="2"/>
      <c r="B146" s="2"/>
      <c r="C146" s="2"/>
      <c r="D146" s="22"/>
      <c r="E146" s="23"/>
      <c r="F146" s="2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">
      <c r="A147" s="2"/>
      <c r="B147" s="2"/>
      <c r="C147" s="2"/>
      <c r="D147" s="22"/>
      <c r="E147" s="23"/>
      <c r="F147" s="2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">
      <c r="A148" s="2"/>
      <c r="B148" s="2"/>
      <c r="C148" s="2"/>
      <c r="D148" s="22"/>
      <c r="E148" s="23"/>
      <c r="F148" s="2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">
      <c r="A149" s="2"/>
      <c r="B149" s="2"/>
      <c r="C149" s="2"/>
      <c r="D149" s="22"/>
      <c r="E149" s="23"/>
      <c r="F149" s="2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">
      <c r="A150" s="2"/>
      <c r="B150" s="2"/>
      <c r="C150" s="2"/>
      <c r="D150" s="22"/>
      <c r="E150" s="23"/>
      <c r="F150" s="2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">
      <c r="A151" s="2"/>
      <c r="B151" s="2"/>
      <c r="C151" s="2"/>
      <c r="D151" s="22"/>
      <c r="E151" s="23"/>
      <c r="F151" s="2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">
      <c r="A152" s="2"/>
      <c r="B152" s="2"/>
      <c r="C152" s="2"/>
      <c r="D152" s="22"/>
      <c r="E152" s="23"/>
      <c r="F152" s="2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">
      <c r="A153" s="2"/>
      <c r="B153" s="2"/>
      <c r="C153" s="2"/>
      <c r="D153" s="22"/>
      <c r="E153" s="23"/>
      <c r="F153" s="2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">
      <c r="A154" s="2"/>
      <c r="B154" s="2"/>
      <c r="C154" s="2"/>
      <c r="D154" s="22"/>
      <c r="E154" s="23"/>
      <c r="F154" s="2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">
      <c r="A155" s="2"/>
      <c r="B155" s="2"/>
      <c r="C155" s="2"/>
      <c r="D155" s="22"/>
      <c r="E155" s="23"/>
      <c r="F155" s="2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">
      <c r="A156" s="2"/>
      <c r="B156" s="2"/>
      <c r="C156" s="2"/>
      <c r="D156" s="22"/>
      <c r="E156" s="23"/>
      <c r="F156" s="2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">
      <c r="A157" s="2"/>
      <c r="B157" s="2"/>
      <c r="C157" s="2"/>
      <c r="D157" s="22"/>
      <c r="E157" s="23"/>
      <c r="F157" s="2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">
      <c r="A158" s="2"/>
      <c r="B158" s="2"/>
      <c r="C158" s="2"/>
      <c r="D158" s="22"/>
      <c r="E158" s="23"/>
      <c r="F158" s="2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">
      <c r="A159" s="2"/>
      <c r="B159" s="2"/>
      <c r="C159" s="2"/>
      <c r="D159" s="22"/>
      <c r="E159" s="23"/>
      <c r="F159" s="2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">
      <c r="A160" s="2"/>
      <c r="B160" s="2"/>
      <c r="C160" s="2"/>
      <c r="D160" s="22"/>
      <c r="E160" s="23"/>
      <c r="F160" s="2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">
      <c r="A161" s="2"/>
      <c r="B161" s="2"/>
      <c r="C161" s="2"/>
      <c r="D161" s="22"/>
      <c r="E161" s="23"/>
      <c r="F161" s="2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">
      <c r="A162" s="2"/>
      <c r="B162" s="2"/>
      <c r="C162" s="2"/>
      <c r="D162" s="22"/>
      <c r="E162" s="23"/>
      <c r="F162" s="2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">
      <c r="A163" s="2"/>
      <c r="B163" s="2"/>
      <c r="C163" s="2"/>
      <c r="D163" s="22"/>
      <c r="E163" s="23"/>
      <c r="F163" s="2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">
      <c r="A164" s="2"/>
      <c r="B164" s="2"/>
      <c r="C164" s="2"/>
      <c r="D164" s="22"/>
      <c r="E164" s="23"/>
      <c r="F164" s="2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">
      <c r="A165" s="2"/>
      <c r="B165" s="2"/>
      <c r="C165" s="2"/>
      <c r="D165" s="22"/>
      <c r="E165" s="23"/>
      <c r="F165" s="2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">
      <c r="A166" s="2"/>
      <c r="B166" s="2"/>
      <c r="C166" s="2"/>
      <c r="D166" s="22"/>
      <c r="E166" s="23"/>
      <c r="F166" s="2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">
      <c r="A167" s="2"/>
      <c r="B167" s="2"/>
      <c r="C167" s="2"/>
      <c r="D167" s="22"/>
      <c r="E167" s="23"/>
      <c r="F167" s="2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">
      <c r="A168" s="2"/>
      <c r="B168" s="2"/>
      <c r="C168" s="2"/>
      <c r="D168" s="22"/>
      <c r="E168" s="23"/>
      <c r="F168" s="2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">
      <c r="A169" s="2"/>
      <c r="B169" s="2"/>
      <c r="C169" s="2"/>
      <c r="D169" s="22"/>
      <c r="E169" s="23"/>
      <c r="F169" s="2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">
      <c r="A170" s="2"/>
      <c r="B170" s="2"/>
      <c r="C170" s="2"/>
      <c r="D170" s="22"/>
      <c r="E170" s="23"/>
      <c r="F170" s="2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">
      <c r="A171" s="2"/>
      <c r="B171" s="2"/>
      <c r="C171" s="2"/>
      <c r="D171" s="22"/>
      <c r="E171" s="23"/>
      <c r="F171" s="2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">
      <c r="A172" s="2"/>
      <c r="B172" s="2"/>
      <c r="C172" s="2"/>
      <c r="D172" s="22"/>
      <c r="E172" s="23"/>
      <c r="F172" s="2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">
      <c r="A173" s="2"/>
      <c r="B173" s="2"/>
      <c r="C173" s="2"/>
      <c r="D173" s="22"/>
      <c r="E173" s="23"/>
      <c r="F173" s="2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">
      <c r="A174" s="2"/>
      <c r="B174" s="2"/>
      <c r="C174" s="2"/>
      <c r="D174" s="22"/>
      <c r="E174" s="23"/>
      <c r="F174" s="2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">
      <c r="A175" s="2"/>
      <c r="B175" s="2"/>
      <c r="C175" s="2"/>
      <c r="D175" s="22"/>
      <c r="E175" s="23"/>
      <c r="F175" s="2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">
      <c r="A176" s="2"/>
      <c r="B176" s="2"/>
      <c r="C176" s="2"/>
      <c r="D176" s="22"/>
      <c r="E176" s="23"/>
      <c r="F176" s="2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">
      <c r="A177" s="2"/>
      <c r="B177" s="2"/>
      <c r="C177" s="2"/>
      <c r="D177" s="22"/>
      <c r="E177" s="23"/>
      <c r="F177" s="2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">
      <c r="A178" s="2"/>
      <c r="B178" s="2"/>
      <c r="C178" s="2"/>
      <c r="D178" s="22"/>
      <c r="E178" s="23"/>
      <c r="F178" s="2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">
      <c r="A179" s="2"/>
      <c r="B179" s="2"/>
      <c r="C179" s="2"/>
      <c r="D179" s="22"/>
      <c r="E179" s="23"/>
      <c r="F179" s="2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">
      <c r="A180" s="2"/>
      <c r="B180" s="2"/>
      <c r="C180" s="2"/>
      <c r="D180" s="22"/>
      <c r="E180" s="23"/>
      <c r="F180" s="2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">
      <c r="A181" s="2"/>
      <c r="B181" s="2"/>
      <c r="C181" s="2"/>
      <c r="D181" s="22"/>
      <c r="E181" s="23"/>
      <c r="F181" s="2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">
      <c r="A182" s="2"/>
      <c r="B182" s="2"/>
      <c r="C182" s="2"/>
      <c r="D182" s="22"/>
      <c r="E182" s="23"/>
      <c r="F182" s="2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">
      <c r="A183" s="2"/>
      <c r="B183" s="2"/>
      <c r="C183" s="2"/>
      <c r="D183" s="22"/>
      <c r="E183" s="23"/>
      <c r="F183" s="2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">
      <c r="A184" s="2"/>
      <c r="B184" s="2"/>
      <c r="C184" s="2"/>
      <c r="D184" s="22"/>
      <c r="E184" s="23"/>
      <c r="F184" s="2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">
      <c r="A185" s="2"/>
      <c r="B185" s="2"/>
      <c r="C185" s="2"/>
      <c r="D185" s="22"/>
      <c r="E185" s="23"/>
      <c r="F185" s="2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">
      <c r="A186" s="2"/>
      <c r="B186" s="2"/>
      <c r="C186" s="2"/>
      <c r="D186" s="22"/>
      <c r="E186" s="23"/>
      <c r="F186" s="2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">
      <c r="A187" s="2"/>
      <c r="B187" s="2"/>
      <c r="C187" s="2"/>
      <c r="D187" s="22"/>
      <c r="E187" s="23"/>
      <c r="F187" s="2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">
      <c r="A188" s="2"/>
      <c r="B188" s="2"/>
      <c r="C188" s="2"/>
      <c r="D188" s="22"/>
      <c r="E188" s="23"/>
      <c r="F188" s="2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">
      <c r="A189" s="2"/>
      <c r="B189" s="2"/>
      <c r="C189" s="2"/>
      <c r="D189" s="22"/>
      <c r="E189" s="23"/>
      <c r="F189" s="2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">
      <c r="A190" s="2"/>
      <c r="B190" s="2"/>
      <c r="C190" s="2"/>
      <c r="D190" s="22"/>
      <c r="E190" s="23"/>
      <c r="F190" s="2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">
      <c r="A191" s="2"/>
      <c r="B191" s="2"/>
      <c r="C191" s="2"/>
      <c r="D191" s="22"/>
      <c r="E191" s="23"/>
      <c r="F191" s="2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">
      <c r="A192" s="2"/>
      <c r="B192" s="2"/>
      <c r="C192" s="2"/>
      <c r="D192" s="22"/>
      <c r="E192" s="23"/>
      <c r="F192" s="2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">
      <c r="A193" s="2"/>
      <c r="B193" s="2"/>
      <c r="C193" s="2"/>
      <c r="D193" s="22"/>
      <c r="E193" s="23"/>
      <c r="F193" s="2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">
      <c r="A194" s="2"/>
      <c r="B194" s="2"/>
      <c r="C194" s="2"/>
      <c r="D194" s="22"/>
      <c r="E194" s="23"/>
      <c r="F194" s="2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">
      <c r="A195" s="2"/>
      <c r="B195" s="2"/>
      <c r="C195" s="2"/>
      <c r="D195" s="22"/>
      <c r="E195" s="23"/>
      <c r="F195" s="2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">
      <c r="A196" s="2"/>
      <c r="B196" s="2"/>
      <c r="C196" s="2"/>
      <c r="D196" s="22"/>
      <c r="E196" s="23"/>
      <c r="F196" s="2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">
      <c r="A197" s="2"/>
      <c r="B197" s="2"/>
      <c r="C197" s="2"/>
      <c r="D197" s="22"/>
      <c r="E197" s="23"/>
      <c r="F197" s="2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">
      <c r="A198" s="2"/>
      <c r="B198" s="2"/>
      <c r="C198" s="2"/>
      <c r="D198" s="22"/>
      <c r="E198" s="23"/>
      <c r="F198" s="2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">
      <c r="A199" s="2"/>
      <c r="B199" s="2"/>
      <c r="C199" s="2"/>
      <c r="D199" s="22"/>
      <c r="E199" s="23"/>
      <c r="F199" s="2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">
      <c r="A200" s="2"/>
      <c r="B200" s="2"/>
      <c r="C200" s="2"/>
      <c r="D200" s="22"/>
      <c r="E200" s="23"/>
      <c r="F200" s="2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">
      <c r="A201" s="2"/>
      <c r="B201" s="2"/>
      <c r="C201" s="2"/>
      <c r="D201" s="22"/>
      <c r="E201" s="23"/>
      <c r="F201" s="2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">
      <c r="A202" s="2"/>
      <c r="B202" s="2"/>
      <c r="C202" s="2"/>
      <c r="D202" s="22"/>
      <c r="E202" s="23"/>
      <c r="F202" s="2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">
      <c r="A203" s="2"/>
      <c r="B203" s="2"/>
      <c r="C203" s="2"/>
      <c r="D203" s="22"/>
      <c r="E203" s="23"/>
      <c r="F203" s="2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">
      <c r="A204" s="2"/>
      <c r="B204" s="2"/>
      <c r="C204" s="2"/>
      <c r="D204" s="22"/>
      <c r="E204" s="23"/>
      <c r="F204" s="2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">
      <c r="A205" s="2"/>
      <c r="B205" s="2"/>
      <c r="C205" s="2"/>
      <c r="D205" s="22"/>
      <c r="E205" s="23"/>
      <c r="F205" s="2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">
      <c r="A206" s="2"/>
      <c r="B206" s="2"/>
      <c r="C206" s="2"/>
      <c r="D206" s="22"/>
      <c r="E206" s="23"/>
      <c r="F206" s="2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">
      <c r="A207" s="2"/>
      <c r="B207" s="2"/>
      <c r="C207" s="2"/>
      <c r="D207" s="22"/>
      <c r="E207" s="23"/>
      <c r="F207" s="2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">
      <c r="A208" s="2"/>
      <c r="B208" s="2"/>
      <c r="C208" s="2"/>
      <c r="D208" s="22"/>
      <c r="E208" s="23"/>
      <c r="F208" s="2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">
      <c r="A209" s="2"/>
      <c r="B209" s="2"/>
      <c r="C209" s="2"/>
      <c r="D209" s="22"/>
      <c r="E209" s="23"/>
      <c r="F209" s="2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">
      <c r="A210" s="2"/>
      <c r="B210" s="2"/>
      <c r="C210" s="2"/>
      <c r="D210" s="22"/>
      <c r="E210" s="23"/>
      <c r="F210" s="2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">
      <c r="A211" s="2"/>
      <c r="B211" s="2"/>
      <c r="C211" s="2"/>
      <c r="D211" s="22"/>
      <c r="E211" s="23"/>
      <c r="F211" s="2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">
      <c r="A212" s="2"/>
      <c r="B212" s="2"/>
      <c r="C212" s="2"/>
      <c r="D212" s="22"/>
      <c r="E212" s="23"/>
      <c r="F212" s="2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">
      <c r="A213" s="2"/>
      <c r="B213" s="2"/>
      <c r="C213" s="2"/>
      <c r="D213" s="22"/>
      <c r="E213" s="23"/>
      <c r="F213" s="2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">
      <c r="A214" s="2"/>
      <c r="B214" s="2"/>
      <c r="C214" s="2"/>
      <c r="D214" s="22"/>
      <c r="E214" s="23"/>
      <c r="F214" s="2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">
      <c r="A215" s="2"/>
      <c r="B215" s="2"/>
      <c r="C215" s="2"/>
      <c r="D215" s="22"/>
      <c r="E215" s="23"/>
      <c r="F215" s="2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">
      <c r="A216" s="2"/>
      <c r="B216" s="2"/>
      <c r="C216" s="2"/>
      <c r="D216" s="22"/>
      <c r="E216" s="23"/>
      <c r="F216" s="2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">
      <c r="A217" s="2"/>
      <c r="B217" s="2"/>
      <c r="C217" s="2"/>
      <c r="D217" s="22"/>
      <c r="E217" s="23"/>
      <c r="F217" s="2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">
      <c r="A218" s="2"/>
      <c r="B218" s="2"/>
      <c r="C218" s="2"/>
      <c r="D218" s="22"/>
      <c r="E218" s="23"/>
      <c r="F218" s="2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">
      <c r="A219" s="2"/>
      <c r="B219" s="2"/>
      <c r="C219" s="2"/>
      <c r="D219" s="22"/>
      <c r="E219" s="23"/>
      <c r="F219" s="2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">
      <c r="A220" s="2"/>
      <c r="B220" s="2"/>
      <c r="C220" s="2"/>
      <c r="D220" s="22"/>
      <c r="E220" s="23"/>
      <c r="F220" s="2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">
      <c r="A221" s="2"/>
      <c r="B221" s="2"/>
      <c r="C221" s="2"/>
      <c r="D221" s="22"/>
      <c r="E221" s="23"/>
      <c r="F221" s="2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">
      <c r="A222" s="2"/>
      <c r="B222" s="2"/>
      <c r="C222" s="2"/>
      <c r="D222" s="22"/>
      <c r="E222" s="23"/>
      <c r="F222" s="2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">
      <c r="A223" s="2"/>
      <c r="B223" s="2"/>
      <c r="C223" s="2"/>
      <c r="D223" s="22"/>
      <c r="E223" s="23"/>
      <c r="F223" s="2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">
      <c r="A224" s="2"/>
      <c r="B224" s="2"/>
      <c r="C224" s="2"/>
      <c r="D224" s="22"/>
      <c r="E224" s="23"/>
      <c r="F224" s="2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">
      <c r="A225" s="2"/>
      <c r="B225" s="2"/>
      <c r="C225" s="2"/>
      <c r="D225" s="22"/>
      <c r="E225" s="23"/>
      <c r="F225" s="2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">
      <c r="A226" s="2"/>
      <c r="B226" s="2"/>
      <c r="C226" s="2"/>
      <c r="D226" s="22"/>
      <c r="E226" s="23"/>
      <c r="F226" s="2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">
      <c r="A227" s="2"/>
      <c r="B227" s="2"/>
      <c r="C227" s="2"/>
      <c r="D227" s="22"/>
      <c r="E227" s="23"/>
      <c r="F227" s="2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">
      <c r="A228" s="2"/>
      <c r="B228" s="2"/>
      <c r="C228" s="2"/>
      <c r="D228" s="22"/>
      <c r="E228" s="23"/>
      <c r="F228" s="2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">
      <c r="A229" s="2"/>
      <c r="B229" s="2"/>
      <c r="C229" s="2"/>
      <c r="D229" s="22"/>
      <c r="E229" s="23"/>
      <c r="F229" s="2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">
      <c r="A230" s="2"/>
      <c r="B230" s="2"/>
      <c r="C230" s="2"/>
      <c r="D230" s="22"/>
      <c r="E230" s="23"/>
      <c r="F230" s="2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">
      <c r="A231" s="2"/>
      <c r="B231" s="2"/>
      <c r="C231" s="2"/>
      <c r="D231" s="22"/>
      <c r="E231" s="23"/>
      <c r="F231" s="2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">
      <c r="A232" s="2"/>
      <c r="B232" s="2"/>
      <c r="C232" s="2"/>
      <c r="D232" s="22"/>
      <c r="E232" s="23"/>
      <c r="F232" s="2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">
      <c r="A233" s="2"/>
      <c r="B233" s="2"/>
      <c r="C233" s="2"/>
      <c r="D233" s="22"/>
      <c r="E233" s="23"/>
      <c r="F233" s="2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">
      <c r="A234" s="2"/>
      <c r="B234" s="2"/>
      <c r="C234" s="2"/>
      <c r="D234" s="22"/>
      <c r="E234" s="23"/>
      <c r="F234" s="2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">
      <c r="A235" s="2"/>
      <c r="B235" s="2"/>
      <c r="C235" s="2"/>
      <c r="D235" s="22"/>
      <c r="E235" s="23"/>
      <c r="F235" s="2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">
      <c r="A236" s="2"/>
      <c r="B236" s="2"/>
      <c r="C236" s="2"/>
      <c r="D236" s="22"/>
      <c r="E236" s="23"/>
      <c r="F236" s="2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">
      <c r="A237" s="2"/>
      <c r="B237" s="2"/>
      <c r="C237" s="2"/>
      <c r="D237" s="22"/>
      <c r="E237" s="23"/>
      <c r="F237" s="2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">
      <c r="A238" s="2"/>
      <c r="B238" s="2"/>
      <c r="C238" s="2"/>
      <c r="D238" s="22"/>
      <c r="E238" s="23"/>
      <c r="F238" s="2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">
      <c r="A239" s="2"/>
      <c r="B239" s="2"/>
      <c r="C239" s="2"/>
      <c r="D239" s="22"/>
      <c r="E239" s="23"/>
      <c r="F239" s="2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2"/>
      <c r="B240" s="2"/>
      <c r="C240" s="2"/>
      <c r="D240" s="22"/>
      <c r="E240" s="23"/>
      <c r="F240" s="2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">
      <c r="A241" s="2"/>
      <c r="B241" s="2"/>
      <c r="C241" s="2"/>
      <c r="D241" s="22"/>
      <c r="E241" s="23"/>
      <c r="F241" s="2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2"/>
      <c r="B242" s="2"/>
      <c r="C242" s="2"/>
      <c r="D242" s="22"/>
      <c r="E242" s="23"/>
      <c r="F242" s="2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">
      <c r="A243" s="2"/>
      <c r="B243" s="2"/>
      <c r="C243" s="2"/>
      <c r="D243" s="22"/>
      <c r="E243" s="23"/>
      <c r="F243" s="2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">
      <c r="A244" s="2"/>
      <c r="B244" s="2"/>
      <c r="C244" s="2"/>
      <c r="D244" s="22"/>
      <c r="E244" s="23"/>
      <c r="F244" s="2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">
      <c r="A245" s="2"/>
      <c r="B245" s="2"/>
      <c r="C245" s="2"/>
      <c r="D245" s="22"/>
      <c r="E245" s="23"/>
      <c r="F245" s="2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">
      <c r="A246" s="2"/>
      <c r="B246" s="2"/>
      <c r="C246" s="2"/>
      <c r="D246" s="22"/>
      <c r="E246" s="23"/>
      <c r="F246" s="2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">
      <c r="A247" s="2"/>
      <c r="B247" s="2"/>
      <c r="C247" s="2"/>
      <c r="D247" s="22"/>
      <c r="E247" s="23"/>
      <c r="F247" s="2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">
      <c r="A248" s="2"/>
      <c r="B248" s="2"/>
      <c r="C248" s="2"/>
      <c r="D248" s="22"/>
      <c r="E248" s="23"/>
      <c r="F248" s="2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">
      <c r="A249" s="2"/>
      <c r="B249" s="2"/>
      <c r="C249" s="2"/>
      <c r="D249" s="22"/>
      <c r="E249" s="23"/>
      <c r="F249" s="2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">
      <c r="A250" s="2"/>
      <c r="B250" s="2"/>
      <c r="C250" s="2"/>
      <c r="D250" s="22"/>
      <c r="E250" s="23"/>
      <c r="F250" s="2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">
      <c r="A251" s="2"/>
      <c r="B251" s="2"/>
      <c r="C251" s="2"/>
      <c r="D251" s="22"/>
      <c r="E251" s="23"/>
      <c r="F251" s="2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">
      <c r="A252" s="2"/>
      <c r="B252" s="2"/>
      <c r="C252" s="2"/>
      <c r="D252" s="22"/>
      <c r="E252" s="23"/>
      <c r="F252" s="2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">
      <c r="A253" s="2"/>
      <c r="B253" s="2"/>
      <c r="C253" s="2"/>
      <c r="D253" s="22"/>
      <c r="E253" s="23"/>
      <c r="F253" s="2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">
      <c r="A254" s="2"/>
      <c r="B254" s="2"/>
      <c r="C254" s="2"/>
      <c r="D254" s="22"/>
      <c r="E254" s="23"/>
      <c r="F254" s="2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">
      <c r="A255" s="2"/>
      <c r="B255" s="2"/>
      <c r="C255" s="2"/>
      <c r="D255" s="22"/>
      <c r="E255" s="23"/>
      <c r="F255" s="2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">
      <c r="A256" s="2"/>
      <c r="B256" s="2"/>
      <c r="C256" s="2"/>
      <c r="D256" s="22"/>
      <c r="E256" s="23"/>
      <c r="F256" s="2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">
      <c r="A257" s="2"/>
      <c r="B257" s="2"/>
      <c r="C257" s="2"/>
      <c r="D257" s="22"/>
      <c r="E257" s="23"/>
      <c r="F257" s="2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">
      <c r="A258" s="2"/>
      <c r="B258" s="2"/>
      <c r="C258" s="2"/>
      <c r="D258" s="22"/>
      <c r="E258" s="23"/>
      <c r="F258" s="2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">
      <c r="A259" s="2"/>
      <c r="B259" s="2"/>
      <c r="C259" s="2"/>
      <c r="D259" s="22"/>
      <c r="E259" s="23"/>
      <c r="F259" s="2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">
      <c r="A260" s="2"/>
      <c r="B260" s="2"/>
      <c r="C260" s="2"/>
      <c r="D260" s="22"/>
      <c r="E260" s="23"/>
      <c r="F260" s="2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">
      <c r="A261" s="2"/>
      <c r="B261" s="2"/>
      <c r="C261" s="2"/>
      <c r="D261" s="22"/>
      <c r="E261" s="23"/>
      <c r="F261" s="2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">
      <c r="A262" s="2"/>
      <c r="B262" s="2"/>
      <c r="C262" s="2"/>
      <c r="D262" s="22"/>
      <c r="E262" s="23"/>
      <c r="F262" s="2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">
      <c r="A263" s="2"/>
      <c r="B263" s="2"/>
      <c r="C263" s="2"/>
      <c r="D263" s="22"/>
      <c r="E263" s="23"/>
      <c r="F263" s="2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">
      <c r="A264" s="2"/>
      <c r="B264" s="2"/>
      <c r="C264" s="2"/>
      <c r="D264" s="22"/>
      <c r="E264" s="23"/>
      <c r="F264" s="2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">
      <c r="A265" s="2"/>
      <c r="B265" s="2"/>
      <c r="C265" s="2"/>
      <c r="D265" s="22"/>
      <c r="E265" s="23"/>
      <c r="F265" s="2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">
      <c r="A266" s="2"/>
      <c r="B266" s="2"/>
      <c r="C266" s="2"/>
      <c r="D266" s="22"/>
      <c r="E266" s="23"/>
      <c r="F266" s="2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">
      <c r="A267" s="2"/>
      <c r="B267" s="2"/>
      <c r="C267" s="2"/>
      <c r="D267" s="22"/>
      <c r="E267" s="23"/>
      <c r="F267" s="2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">
      <c r="A268" s="2"/>
      <c r="B268" s="2"/>
      <c r="C268" s="2"/>
      <c r="D268" s="22"/>
      <c r="E268" s="23"/>
      <c r="F268" s="2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">
      <c r="A269" s="2"/>
      <c r="B269" s="2"/>
      <c r="C269" s="2"/>
      <c r="D269" s="22"/>
      <c r="E269" s="23"/>
      <c r="F269" s="2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">
      <c r="A270" s="2"/>
      <c r="B270" s="2"/>
      <c r="C270" s="2"/>
      <c r="D270" s="22"/>
      <c r="E270" s="23"/>
      <c r="F270" s="2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">
      <c r="A271" s="2"/>
      <c r="B271" s="2"/>
      <c r="C271" s="2"/>
      <c r="D271" s="22"/>
      <c r="E271" s="23"/>
      <c r="F271" s="2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">
      <c r="A272" s="2"/>
      <c r="B272" s="2"/>
      <c r="C272" s="2"/>
      <c r="D272" s="22"/>
      <c r="E272" s="23"/>
      <c r="F272" s="2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">
      <c r="A273" s="2"/>
      <c r="B273" s="2"/>
      <c r="C273" s="2"/>
      <c r="D273" s="22"/>
      <c r="E273" s="23"/>
      <c r="F273" s="2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">
      <c r="A274" s="2"/>
      <c r="B274" s="2"/>
      <c r="C274" s="2"/>
      <c r="D274" s="22"/>
      <c r="E274" s="23"/>
      <c r="F274" s="2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">
      <c r="A275" s="2"/>
      <c r="B275" s="2"/>
      <c r="C275" s="2"/>
      <c r="D275" s="22"/>
      <c r="E275" s="23"/>
      <c r="F275" s="2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">
      <c r="A276" s="2"/>
      <c r="B276" s="2"/>
      <c r="C276" s="2"/>
      <c r="D276" s="22"/>
      <c r="E276" s="23"/>
      <c r="F276" s="2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">
      <c r="A277" s="2"/>
      <c r="B277" s="2"/>
      <c r="C277" s="2"/>
      <c r="D277" s="22"/>
      <c r="E277" s="23"/>
      <c r="F277" s="2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">
      <c r="A278" s="2"/>
      <c r="B278" s="2"/>
      <c r="C278" s="2"/>
      <c r="D278" s="22"/>
      <c r="E278" s="23"/>
      <c r="F278" s="2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">
      <c r="A279" s="2"/>
      <c r="B279" s="2"/>
      <c r="C279" s="2"/>
      <c r="D279" s="22"/>
      <c r="E279" s="23"/>
      <c r="F279" s="2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">
      <c r="A280" s="2"/>
      <c r="B280" s="2"/>
      <c r="C280" s="2"/>
      <c r="D280" s="22"/>
      <c r="E280" s="23"/>
      <c r="F280" s="2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">
      <c r="A281" s="2"/>
      <c r="B281" s="2"/>
      <c r="C281" s="2"/>
      <c r="D281" s="22"/>
      <c r="E281" s="23"/>
      <c r="F281" s="2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">
      <c r="A282" s="2"/>
      <c r="B282" s="2"/>
      <c r="C282" s="2"/>
      <c r="D282" s="22"/>
      <c r="E282" s="23"/>
      <c r="F282" s="2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">
      <c r="A283" s="2"/>
      <c r="B283" s="2"/>
      <c r="C283" s="2"/>
      <c r="D283" s="22"/>
      <c r="E283" s="23"/>
      <c r="F283" s="2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">
      <c r="A284" s="2"/>
      <c r="B284" s="2"/>
      <c r="C284" s="2"/>
      <c r="D284" s="22"/>
      <c r="E284" s="23"/>
      <c r="F284" s="2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">
      <c r="A285" s="2"/>
      <c r="B285" s="2"/>
      <c r="C285" s="2"/>
      <c r="D285" s="22"/>
      <c r="E285" s="23"/>
      <c r="F285" s="2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">
      <c r="A286" s="2"/>
      <c r="B286" s="2"/>
      <c r="C286" s="2"/>
      <c r="D286" s="22"/>
      <c r="E286" s="23"/>
      <c r="F286" s="2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">
      <c r="A287" s="2"/>
      <c r="B287" s="2"/>
      <c r="C287" s="2"/>
      <c r="D287" s="22"/>
      <c r="E287" s="23"/>
      <c r="F287" s="2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">
      <c r="A288" s="2"/>
      <c r="B288" s="2"/>
      <c r="C288" s="2"/>
      <c r="D288" s="22"/>
      <c r="E288" s="23"/>
      <c r="F288" s="2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">
      <c r="A289" s="2"/>
      <c r="B289" s="2"/>
      <c r="C289" s="2"/>
      <c r="D289" s="22"/>
      <c r="E289" s="23"/>
      <c r="F289" s="2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">
      <c r="A290" s="2"/>
      <c r="B290" s="2"/>
      <c r="C290" s="2"/>
      <c r="D290" s="22"/>
      <c r="E290" s="23"/>
      <c r="F290" s="2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">
      <c r="A291" s="2"/>
      <c r="B291" s="2"/>
      <c r="C291" s="2"/>
      <c r="D291" s="22"/>
      <c r="E291" s="23"/>
      <c r="F291" s="2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">
      <c r="A292" s="2"/>
      <c r="B292" s="2"/>
      <c r="C292" s="2"/>
      <c r="D292" s="22"/>
      <c r="E292" s="23"/>
      <c r="F292" s="2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">
      <c r="A293" s="2"/>
      <c r="B293" s="2"/>
      <c r="C293" s="2"/>
      <c r="D293" s="22"/>
      <c r="E293" s="23"/>
      <c r="F293" s="2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">
      <c r="A294" s="2"/>
      <c r="B294" s="2"/>
      <c r="C294" s="2"/>
      <c r="D294" s="22"/>
      <c r="E294" s="23"/>
      <c r="F294" s="2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">
      <c r="A295" s="2"/>
      <c r="B295" s="2"/>
      <c r="C295" s="2"/>
      <c r="D295" s="22"/>
      <c r="E295" s="23"/>
      <c r="F295" s="2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">
      <c r="A296" s="2"/>
      <c r="B296" s="2"/>
      <c r="C296" s="2"/>
      <c r="D296" s="22"/>
      <c r="E296" s="23"/>
      <c r="F296" s="2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">
      <c r="A297" s="2"/>
      <c r="B297" s="2"/>
      <c r="C297" s="2"/>
      <c r="D297" s="22"/>
      <c r="E297" s="23"/>
      <c r="F297" s="2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">
      <c r="A298" s="2"/>
      <c r="B298" s="2"/>
      <c r="C298" s="2"/>
      <c r="D298" s="22"/>
      <c r="E298" s="23"/>
      <c r="F298" s="2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">
      <c r="A299" s="2"/>
      <c r="B299" s="2"/>
      <c r="C299" s="2"/>
      <c r="D299" s="22"/>
      <c r="E299" s="23"/>
      <c r="F299" s="2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">
      <c r="A300" s="2"/>
      <c r="B300" s="2"/>
      <c r="C300" s="2"/>
      <c r="D300" s="22"/>
      <c r="E300" s="23"/>
      <c r="F300" s="2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">
      <c r="A301" s="2"/>
      <c r="B301" s="2"/>
      <c r="C301" s="2"/>
      <c r="D301" s="22"/>
      <c r="E301" s="23"/>
      <c r="F301" s="2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">
      <c r="A302" s="2"/>
      <c r="B302" s="2"/>
      <c r="C302" s="2"/>
      <c r="D302" s="22"/>
      <c r="E302" s="23"/>
      <c r="F302" s="2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">
      <c r="A303" s="2"/>
      <c r="B303" s="2"/>
      <c r="C303" s="2"/>
      <c r="D303" s="22"/>
      <c r="E303" s="23"/>
      <c r="F303" s="2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">
      <c r="A304" s="2"/>
      <c r="B304" s="2"/>
      <c r="C304" s="2"/>
      <c r="D304" s="22"/>
      <c r="E304" s="23"/>
      <c r="F304" s="2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">
      <c r="A305" s="2"/>
      <c r="B305" s="2"/>
      <c r="C305" s="2"/>
      <c r="D305" s="22"/>
      <c r="E305" s="23"/>
      <c r="F305" s="2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">
      <c r="A306" s="2"/>
      <c r="B306" s="2"/>
      <c r="C306" s="2"/>
      <c r="D306" s="22"/>
      <c r="E306" s="23"/>
      <c r="F306" s="2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">
      <c r="A307" s="2"/>
      <c r="B307" s="2"/>
      <c r="C307" s="2"/>
      <c r="D307" s="22"/>
      <c r="E307" s="23"/>
      <c r="F307" s="2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">
      <c r="A308" s="2"/>
      <c r="B308" s="2"/>
      <c r="C308" s="2"/>
      <c r="D308" s="22"/>
      <c r="E308" s="23"/>
      <c r="F308" s="2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">
      <c r="A309" s="2"/>
      <c r="B309" s="2"/>
      <c r="C309" s="2"/>
      <c r="D309" s="22"/>
      <c r="E309" s="23"/>
      <c r="F309" s="2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">
      <c r="A310" s="2"/>
      <c r="B310" s="2"/>
      <c r="C310" s="2"/>
      <c r="D310" s="22"/>
      <c r="E310" s="23"/>
      <c r="F310" s="2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">
      <c r="A311" s="2"/>
      <c r="B311" s="2"/>
      <c r="C311" s="2"/>
      <c r="D311" s="22"/>
      <c r="E311" s="23"/>
      <c r="F311" s="2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">
      <c r="A312" s="2"/>
      <c r="B312" s="2"/>
      <c r="C312" s="2"/>
      <c r="D312" s="22"/>
      <c r="E312" s="23"/>
      <c r="F312" s="2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">
      <c r="A313" s="2"/>
      <c r="B313" s="2"/>
      <c r="C313" s="2"/>
      <c r="D313" s="22"/>
      <c r="E313" s="23"/>
      <c r="F313" s="2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">
      <c r="A314" s="2"/>
      <c r="B314" s="2"/>
      <c r="C314" s="2"/>
      <c r="D314" s="22"/>
      <c r="E314" s="23"/>
      <c r="F314" s="2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">
      <c r="A315" s="2"/>
      <c r="B315" s="2"/>
      <c r="C315" s="2"/>
      <c r="D315" s="22"/>
      <c r="E315" s="23"/>
      <c r="F315" s="2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">
      <c r="A316" s="2"/>
      <c r="B316" s="2"/>
      <c r="C316" s="2"/>
      <c r="D316" s="22"/>
      <c r="E316" s="23"/>
      <c r="F316" s="2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">
      <c r="A317" s="2"/>
      <c r="B317" s="2"/>
      <c r="C317" s="2"/>
      <c r="D317" s="22"/>
      <c r="E317" s="23"/>
      <c r="F317" s="2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">
      <c r="A318" s="2"/>
      <c r="B318" s="2"/>
      <c r="C318" s="2"/>
      <c r="D318" s="22"/>
      <c r="E318" s="23"/>
      <c r="F318" s="2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">
      <c r="A319" s="2"/>
      <c r="B319" s="2"/>
      <c r="C319" s="2"/>
      <c r="D319" s="22"/>
      <c r="E319" s="23"/>
      <c r="F319" s="2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">
      <c r="A320" s="2"/>
      <c r="B320" s="2"/>
      <c r="C320" s="2"/>
      <c r="D320" s="22"/>
      <c r="E320" s="23"/>
      <c r="F320" s="2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">
      <c r="A321" s="2"/>
      <c r="B321" s="2"/>
      <c r="C321" s="2"/>
      <c r="D321" s="22"/>
      <c r="E321" s="23"/>
      <c r="F321" s="2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">
      <c r="A322" s="2"/>
      <c r="B322" s="2"/>
      <c r="C322" s="2"/>
      <c r="D322" s="22"/>
      <c r="E322" s="23"/>
      <c r="F322" s="2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">
      <c r="A323" s="2"/>
      <c r="B323" s="2"/>
      <c r="C323" s="2"/>
      <c r="D323" s="22"/>
      <c r="E323" s="23"/>
      <c r="F323" s="2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">
      <c r="A324" s="2"/>
      <c r="B324" s="2"/>
      <c r="C324" s="2"/>
      <c r="D324" s="22"/>
      <c r="E324" s="23"/>
      <c r="F324" s="2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">
      <c r="A325" s="2"/>
      <c r="B325" s="2"/>
      <c r="C325" s="2"/>
      <c r="D325" s="22"/>
      <c r="E325" s="23"/>
      <c r="F325" s="2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">
      <c r="A326" s="2"/>
      <c r="B326" s="2"/>
      <c r="C326" s="2"/>
      <c r="D326" s="22"/>
      <c r="E326" s="23"/>
      <c r="F326" s="2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">
      <c r="A327" s="2"/>
      <c r="B327" s="2"/>
      <c r="C327" s="2"/>
      <c r="D327" s="22"/>
      <c r="E327" s="23"/>
      <c r="F327" s="2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">
      <c r="A328" s="2"/>
      <c r="B328" s="2"/>
      <c r="C328" s="2"/>
      <c r="D328" s="22"/>
      <c r="E328" s="23"/>
      <c r="F328" s="2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">
      <c r="A329" s="2"/>
      <c r="B329" s="2"/>
      <c r="C329" s="2"/>
      <c r="D329" s="22"/>
      <c r="E329" s="23"/>
      <c r="F329" s="2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">
      <c r="A330" s="2"/>
      <c r="B330" s="2"/>
      <c r="C330" s="2"/>
      <c r="D330" s="22"/>
      <c r="E330" s="23"/>
      <c r="F330" s="2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">
      <c r="A331" s="2"/>
      <c r="B331" s="2"/>
      <c r="C331" s="2"/>
      <c r="D331" s="22"/>
      <c r="E331" s="23"/>
      <c r="F331" s="2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">
      <c r="A332" s="2"/>
      <c r="B332" s="2"/>
      <c r="C332" s="2"/>
      <c r="D332" s="22"/>
      <c r="E332" s="23"/>
      <c r="F332" s="2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">
      <c r="A333" s="2"/>
      <c r="B333" s="2"/>
      <c r="C333" s="2"/>
      <c r="D333" s="22"/>
      <c r="E333" s="23"/>
      <c r="F333" s="2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">
      <c r="A334" s="2"/>
      <c r="B334" s="2"/>
      <c r="C334" s="2"/>
      <c r="D334" s="22"/>
      <c r="E334" s="23"/>
      <c r="F334" s="2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">
      <c r="A335" s="2"/>
      <c r="B335" s="2"/>
      <c r="C335" s="2"/>
      <c r="D335" s="22"/>
      <c r="E335" s="23"/>
      <c r="F335" s="2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">
      <c r="A336" s="2"/>
      <c r="B336" s="2"/>
      <c r="C336" s="2"/>
      <c r="D336" s="22"/>
      <c r="E336" s="23"/>
      <c r="F336" s="2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">
      <c r="A337" s="2"/>
      <c r="B337" s="2"/>
      <c r="C337" s="2"/>
      <c r="D337" s="22"/>
      <c r="E337" s="23"/>
      <c r="F337" s="2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">
      <c r="A338" s="2"/>
      <c r="B338" s="2"/>
      <c r="C338" s="2"/>
      <c r="D338" s="22"/>
      <c r="E338" s="23"/>
      <c r="F338" s="2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">
      <c r="A339" s="2"/>
      <c r="B339" s="2"/>
      <c r="C339" s="2"/>
      <c r="D339" s="22"/>
      <c r="E339" s="23"/>
      <c r="F339" s="2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">
      <c r="A340" s="2"/>
      <c r="B340" s="2"/>
      <c r="C340" s="2"/>
      <c r="D340" s="22"/>
      <c r="E340" s="23"/>
      <c r="F340" s="2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">
      <c r="A341" s="2"/>
      <c r="B341" s="2"/>
      <c r="C341" s="2"/>
      <c r="D341" s="22"/>
      <c r="E341" s="23"/>
      <c r="F341" s="2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">
      <c r="A342" s="2"/>
      <c r="B342" s="2"/>
      <c r="C342" s="2"/>
      <c r="D342" s="22"/>
      <c r="E342" s="23"/>
      <c r="F342" s="2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">
      <c r="A343" s="2"/>
      <c r="B343" s="2"/>
      <c r="C343" s="2"/>
      <c r="D343" s="22"/>
      <c r="E343" s="23"/>
      <c r="F343" s="2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">
      <c r="A344" s="2"/>
      <c r="B344" s="2"/>
      <c r="C344" s="2"/>
      <c r="D344" s="22"/>
      <c r="E344" s="23"/>
      <c r="F344" s="2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">
      <c r="A345" s="2"/>
      <c r="B345" s="2"/>
      <c r="C345" s="2"/>
      <c r="D345" s="22"/>
      <c r="E345" s="23"/>
      <c r="F345" s="2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">
      <c r="A346" s="2"/>
      <c r="B346" s="2"/>
      <c r="C346" s="2"/>
      <c r="D346" s="22"/>
      <c r="E346" s="23"/>
      <c r="F346" s="2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">
      <c r="A347" s="2"/>
      <c r="B347" s="2"/>
      <c r="C347" s="2"/>
      <c r="D347" s="22"/>
      <c r="E347" s="23"/>
      <c r="F347" s="2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">
      <c r="A348" s="2"/>
      <c r="B348" s="2"/>
      <c r="C348" s="2"/>
      <c r="D348" s="22"/>
      <c r="E348" s="23"/>
      <c r="F348" s="2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">
      <c r="A349" s="2"/>
      <c r="B349" s="2"/>
      <c r="C349" s="2"/>
      <c r="D349" s="22"/>
      <c r="E349" s="23"/>
      <c r="F349" s="2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">
      <c r="A350" s="2"/>
      <c r="B350" s="2"/>
      <c r="C350" s="2"/>
      <c r="D350" s="22"/>
      <c r="E350" s="23"/>
      <c r="F350" s="2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">
      <c r="A351" s="2"/>
      <c r="B351" s="2"/>
      <c r="C351" s="2"/>
      <c r="D351" s="22"/>
      <c r="E351" s="23"/>
      <c r="F351" s="2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">
      <c r="A352" s="2"/>
      <c r="B352" s="2"/>
      <c r="C352" s="2"/>
      <c r="D352" s="22"/>
      <c r="E352" s="23"/>
      <c r="F352" s="2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">
      <c r="A353" s="2"/>
      <c r="B353" s="2"/>
      <c r="C353" s="2"/>
      <c r="D353" s="22"/>
      <c r="E353" s="23"/>
      <c r="F353" s="2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">
      <c r="A354" s="2"/>
      <c r="B354" s="2"/>
      <c r="C354" s="2"/>
      <c r="D354" s="22"/>
      <c r="E354" s="23"/>
      <c r="F354" s="2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">
      <c r="A355" s="2"/>
      <c r="B355" s="2"/>
      <c r="C355" s="2"/>
      <c r="D355" s="22"/>
      <c r="E355" s="23"/>
      <c r="F355" s="2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">
      <c r="A356" s="2"/>
      <c r="B356" s="2"/>
      <c r="C356" s="2"/>
      <c r="D356" s="22"/>
      <c r="E356" s="23"/>
      <c r="F356" s="2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">
      <c r="A357" s="2"/>
      <c r="B357" s="2"/>
      <c r="C357" s="2"/>
      <c r="D357" s="22"/>
      <c r="E357" s="23"/>
      <c r="F357" s="2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">
      <c r="A358" s="2"/>
      <c r="B358" s="2"/>
      <c r="C358" s="2"/>
      <c r="D358" s="22"/>
      <c r="E358" s="23"/>
      <c r="F358" s="2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">
      <c r="A359" s="2"/>
      <c r="B359" s="2"/>
      <c r="C359" s="2"/>
      <c r="D359" s="22"/>
      <c r="E359" s="23"/>
      <c r="F359" s="2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">
      <c r="A360" s="2"/>
      <c r="B360" s="2"/>
      <c r="C360" s="2"/>
      <c r="D360" s="22"/>
      <c r="E360" s="23"/>
      <c r="F360" s="2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">
      <c r="A361" s="2"/>
      <c r="B361" s="2"/>
      <c r="C361" s="2"/>
      <c r="D361" s="22"/>
      <c r="E361" s="23"/>
      <c r="F361" s="2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">
      <c r="A362" s="2"/>
      <c r="B362" s="2"/>
      <c r="C362" s="2"/>
      <c r="D362" s="22"/>
      <c r="E362" s="23"/>
      <c r="F362" s="2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">
      <c r="A363" s="2"/>
      <c r="B363" s="2"/>
      <c r="C363" s="2"/>
      <c r="D363" s="22"/>
      <c r="E363" s="23"/>
      <c r="F363" s="2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">
      <c r="A364" s="2"/>
      <c r="B364" s="2"/>
      <c r="C364" s="2"/>
      <c r="D364" s="22"/>
      <c r="E364" s="23"/>
      <c r="F364" s="2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">
      <c r="A365" s="2"/>
      <c r="B365" s="2"/>
      <c r="C365" s="2"/>
      <c r="D365" s="22"/>
      <c r="E365" s="23"/>
      <c r="F365" s="2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">
      <c r="A366" s="2"/>
      <c r="B366" s="2"/>
      <c r="C366" s="2"/>
      <c r="D366" s="22"/>
      <c r="E366" s="23"/>
      <c r="F366" s="2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">
      <c r="A367" s="2"/>
      <c r="B367" s="2"/>
      <c r="C367" s="2"/>
      <c r="D367" s="22"/>
      <c r="E367" s="23"/>
      <c r="F367" s="2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">
      <c r="A368" s="2"/>
      <c r="B368" s="2"/>
      <c r="C368" s="2"/>
      <c r="D368" s="22"/>
      <c r="E368" s="23"/>
      <c r="F368" s="2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">
      <c r="A369" s="2"/>
      <c r="B369" s="2"/>
      <c r="C369" s="2"/>
      <c r="D369" s="22"/>
      <c r="E369" s="23"/>
      <c r="F369" s="2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">
      <c r="A370" s="2"/>
      <c r="B370" s="2"/>
      <c r="C370" s="2"/>
      <c r="D370" s="22"/>
      <c r="E370" s="23"/>
      <c r="F370" s="2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">
      <c r="A371" s="2"/>
      <c r="B371" s="2"/>
      <c r="C371" s="2"/>
      <c r="D371" s="22"/>
      <c r="E371" s="23"/>
      <c r="F371" s="2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">
      <c r="A372" s="2"/>
      <c r="B372" s="2"/>
      <c r="C372" s="2"/>
      <c r="D372" s="22"/>
      <c r="E372" s="23"/>
      <c r="F372" s="2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">
      <c r="A373" s="2"/>
      <c r="B373" s="2"/>
      <c r="C373" s="2"/>
      <c r="D373" s="22"/>
      <c r="E373" s="23"/>
      <c r="F373" s="2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">
      <c r="A374" s="2"/>
      <c r="B374" s="2"/>
      <c r="C374" s="2"/>
      <c r="D374" s="22"/>
      <c r="E374" s="23"/>
      <c r="F374" s="2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">
      <c r="A375" s="2"/>
      <c r="B375" s="2"/>
      <c r="C375" s="2"/>
      <c r="D375" s="22"/>
      <c r="E375" s="23"/>
      <c r="F375" s="2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">
      <c r="A376" s="2"/>
      <c r="B376" s="2"/>
      <c r="C376" s="2"/>
      <c r="D376" s="22"/>
      <c r="E376" s="23"/>
      <c r="F376" s="2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">
      <c r="A377" s="2"/>
      <c r="B377" s="2"/>
      <c r="C377" s="2"/>
      <c r="D377" s="22"/>
      <c r="E377" s="23"/>
      <c r="F377" s="2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">
      <c r="A378" s="2"/>
      <c r="B378" s="2"/>
      <c r="C378" s="2"/>
      <c r="D378" s="22"/>
      <c r="E378" s="23"/>
      <c r="F378" s="2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">
      <c r="A379" s="2"/>
      <c r="B379" s="2"/>
      <c r="C379" s="2"/>
      <c r="D379" s="22"/>
      <c r="E379" s="23"/>
      <c r="F379" s="2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">
      <c r="A380" s="2"/>
      <c r="B380" s="2"/>
      <c r="C380" s="2"/>
      <c r="D380" s="22"/>
      <c r="E380" s="23"/>
      <c r="F380" s="2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">
      <c r="A381" s="2"/>
      <c r="B381" s="2"/>
      <c r="C381" s="2"/>
      <c r="D381" s="22"/>
      <c r="E381" s="23"/>
      <c r="F381" s="2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">
      <c r="A382" s="2"/>
      <c r="B382" s="2"/>
      <c r="C382" s="2"/>
      <c r="D382" s="22"/>
      <c r="E382" s="23"/>
      <c r="F382" s="2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">
      <c r="A383" s="2"/>
      <c r="B383" s="2"/>
      <c r="C383" s="2"/>
      <c r="D383" s="22"/>
      <c r="E383" s="23"/>
      <c r="F383" s="2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">
      <c r="A384" s="2"/>
      <c r="B384" s="2"/>
      <c r="C384" s="2"/>
      <c r="D384" s="22"/>
      <c r="E384" s="23"/>
      <c r="F384" s="2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">
      <c r="A385" s="2"/>
      <c r="B385" s="2"/>
      <c r="C385" s="2"/>
      <c r="D385" s="22"/>
      <c r="E385" s="23"/>
      <c r="F385" s="2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">
      <c r="A386" s="2"/>
      <c r="B386" s="2"/>
      <c r="C386" s="2"/>
      <c r="D386" s="22"/>
      <c r="E386" s="23"/>
      <c r="F386" s="2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">
      <c r="A387" s="2"/>
      <c r="B387" s="2"/>
      <c r="C387" s="2"/>
      <c r="D387" s="22"/>
      <c r="E387" s="23"/>
      <c r="F387" s="2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">
      <c r="A388" s="2"/>
      <c r="B388" s="2"/>
      <c r="C388" s="2"/>
      <c r="D388" s="22"/>
      <c r="E388" s="23"/>
      <c r="F388" s="2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">
      <c r="A389" s="2"/>
      <c r="B389" s="2"/>
      <c r="C389" s="2"/>
      <c r="D389" s="22"/>
      <c r="E389" s="23"/>
      <c r="F389" s="2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">
      <c r="A390" s="2"/>
      <c r="B390" s="2"/>
      <c r="C390" s="2"/>
      <c r="D390" s="22"/>
      <c r="E390" s="23"/>
      <c r="F390" s="2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">
      <c r="A391" s="2"/>
      <c r="B391" s="2"/>
      <c r="C391" s="2"/>
      <c r="D391" s="22"/>
      <c r="E391" s="23"/>
      <c r="F391" s="2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">
      <c r="A392" s="2"/>
      <c r="B392" s="2"/>
      <c r="C392" s="2"/>
      <c r="D392" s="22"/>
      <c r="E392" s="23"/>
      <c r="F392" s="2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">
      <c r="A393" s="2"/>
      <c r="B393" s="2"/>
      <c r="C393" s="2"/>
      <c r="D393" s="22"/>
      <c r="E393" s="23"/>
      <c r="F393" s="2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">
      <c r="A394" s="2"/>
      <c r="B394" s="2"/>
      <c r="C394" s="2"/>
      <c r="D394" s="22"/>
      <c r="E394" s="23"/>
      <c r="F394" s="2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">
      <c r="A395" s="2"/>
      <c r="B395" s="2"/>
      <c r="C395" s="2"/>
      <c r="D395" s="22"/>
      <c r="E395" s="23"/>
      <c r="F395" s="2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">
      <c r="A396" s="2"/>
      <c r="B396" s="2"/>
      <c r="C396" s="2"/>
      <c r="D396" s="22"/>
      <c r="E396" s="23"/>
      <c r="F396" s="2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">
      <c r="A397" s="2"/>
      <c r="B397" s="2"/>
      <c r="C397" s="2"/>
      <c r="D397" s="22"/>
      <c r="E397" s="23"/>
      <c r="F397" s="2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">
      <c r="A398" s="2"/>
      <c r="B398" s="2"/>
      <c r="C398" s="2"/>
      <c r="D398" s="22"/>
      <c r="E398" s="23"/>
      <c r="F398" s="2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">
      <c r="A399" s="2"/>
      <c r="B399" s="2"/>
      <c r="C399" s="2"/>
      <c r="D399" s="22"/>
      <c r="E399" s="23"/>
      <c r="F399" s="2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">
      <c r="A400" s="2"/>
      <c r="B400" s="2"/>
      <c r="C400" s="2"/>
      <c r="D400" s="22"/>
      <c r="E400" s="23"/>
      <c r="F400" s="2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">
      <c r="A401" s="2"/>
      <c r="B401" s="2"/>
      <c r="C401" s="2"/>
      <c r="D401" s="22"/>
      <c r="E401" s="23"/>
      <c r="F401" s="2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">
      <c r="A402" s="2"/>
      <c r="B402" s="2"/>
      <c r="C402" s="2"/>
      <c r="D402" s="22"/>
      <c r="E402" s="23"/>
      <c r="F402" s="2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">
      <c r="A403" s="2"/>
      <c r="B403" s="2"/>
      <c r="C403" s="2"/>
      <c r="D403" s="22"/>
      <c r="E403" s="23"/>
      <c r="F403" s="2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">
      <c r="A404" s="2"/>
      <c r="B404" s="2"/>
      <c r="C404" s="2"/>
      <c r="D404" s="22"/>
      <c r="E404" s="23"/>
      <c r="F404" s="2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">
      <c r="A405" s="2"/>
      <c r="B405" s="2"/>
      <c r="C405" s="2"/>
      <c r="D405" s="22"/>
      <c r="E405" s="23"/>
      <c r="F405" s="2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">
      <c r="A406" s="2"/>
      <c r="B406" s="2"/>
      <c r="C406" s="2"/>
      <c r="D406" s="22"/>
      <c r="E406" s="23"/>
      <c r="F406" s="2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">
      <c r="A407" s="2"/>
      <c r="B407" s="2"/>
      <c r="C407" s="2"/>
      <c r="D407" s="22"/>
      <c r="E407" s="23"/>
      <c r="F407" s="2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">
      <c r="A408" s="2"/>
      <c r="B408" s="2"/>
      <c r="C408" s="2"/>
      <c r="D408" s="22"/>
      <c r="E408" s="23"/>
      <c r="F408" s="2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">
      <c r="A409" s="2"/>
      <c r="B409" s="2"/>
      <c r="C409" s="2"/>
      <c r="D409" s="22"/>
      <c r="E409" s="23"/>
      <c r="F409" s="2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">
      <c r="A410" s="2"/>
      <c r="B410" s="2"/>
      <c r="C410" s="2"/>
      <c r="D410" s="22"/>
      <c r="E410" s="23"/>
      <c r="F410" s="2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">
      <c r="A411" s="2"/>
      <c r="B411" s="2"/>
      <c r="C411" s="2"/>
      <c r="D411" s="22"/>
      <c r="E411" s="23"/>
      <c r="F411" s="2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">
      <c r="A412" s="2"/>
      <c r="B412" s="2"/>
      <c r="C412" s="2"/>
      <c r="D412" s="22"/>
      <c r="E412" s="23"/>
      <c r="F412" s="2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">
      <c r="A413" s="2"/>
      <c r="B413" s="2"/>
      <c r="C413" s="2"/>
      <c r="D413" s="22"/>
      <c r="E413" s="23"/>
      <c r="F413" s="2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">
      <c r="A414" s="2"/>
      <c r="B414" s="2"/>
      <c r="C414" s="2"/>
      <c r="D414" s="22"/>
      <c r="E414" s="23"/>
      <c r="F414" s="2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">
      <c r="A415" s="2"/>
      <c r="B415" s="2"/>
      <c r="C415" s="2"/>
      <c r="D415" s="22"/>
      <c r="E415" s="23"/>
      <c r="F415" s="2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">
      <c r="A416" s="2"/>
      <c r="B416" s="2"/>
      <c r="C416" s="2"/>
      <c r="D416" s="22"/>
      <c r="E416" s="23"/>
      <c r="F416" s="2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">
      <c r="A417" s="2"/>
      <c r="B417" s="2"/>
      <c r="C417" s="2"/>
      <c r="D417" s="22"/>
      <c r="E417" s="23"/>
      <c r="F417" s="2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">
      <c r="A418" s="2"/>
      <c r="B418" s="2"/>
      <c r="C418" s="2"/>
      <c r="D418" s="22"/>
      <c r="E418" s="23"/>
      <c r="F418" s="2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">
      <c r="A419" s="2"/>
      <c r="B419" s="2"/>
      <c r="C419" s="2"/>
      <c r="D419" s="22"/>
      <c r="E419" s="23"/>
      <c r="F419" s="2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">
      <c r="A420" s="2"/>
      <c r="B420" s="2"/>
      <c r="C420" s="2"/>
      <c r="D420" s="22"/>
      <c r="E420" s="23"/>
      <c r="F420" s="2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">
      <c r="A421" s="2"/>
      <c r="B421" s="2"/>
      <c r="C421" s="2"/>
      <c r="D421" s="22"/>
      <c r="E421" s="23"/>
      <c r="F421" s="2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">
      <c r="A422" s="2"/>
      <c r="B422" s="2"/>
      <c r="C422" s="2"/>
      <c r="D422" s="22"/>
      <c r="E422" s="23"/>
      <c r="F422" s="2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">
      <c r="A423" s="2"/>
      <c r="B423" s="2"/>
      <c r="C423" s="2"/>
      <c r="D423" s="22"/>
      <c r="E423" s="23"/>
      <c r="F423" s="2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">
      <c r="A424" s="2"/>
      <c r="B424" s="2"/>
      <c r="C424" s="2"/>
      <c r="D424" s="22"/>
      <c r="E424" s="23"/>
      <c r="F424" s="2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">
      <c r="A425" s="2"/>
      <c r="B425" s="2"/>
      <c r="C425" s="2"/>
      <c r="D425" s="22"/>
      <c r="E425" s="23"/>
      <c r="F425" s="2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">
      <c r="A426" s="2"/>
      <c r="B426" s="2"/>
      <c r="C426" s="2"/>
      <c r="D426" s="22"/>
      <c r="E426" s="23"/>
      <c r="F426" s="2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">
      <c r="A427" s="2"/>
      <c r="B427" s="2"/>
      <c r="C427" s="2"/>
      <c r="D427" s="22"/>
      <c r="E427" s="23"/>
      <c r="F427" s="2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">
      <c r="A428" s="2"/>
      <c r="B428" s="2"/>
      <c r="C428" s="2"/>
      <c r="D428" s="22"/>
      <c r="E428" s="23"/>
      <c r="F428" s="2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">
      <c r="A429" s="2"/>
      <c r="B429" s="2"/>
      <c r="C429" s="2"/>
      <c r="D429" s="22"/>
      <c r="E429" s="23"/>
      <c r="F429" s="2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">
      <c r="A430" s="2"/>
      <c r="B430" s="2"/>
      <c r="C430" s="2"/>
      <c r="D430" s="22"/>
      <c r="E430" s="23"/>
      <c r="F430" s="2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">
      <c r="A431" s="2"/>
      <c r="B431" s="2"/>
      <c r="C431" s="2"/>
      <c r="D431" s="22"/>
      <c r="E431" s="23"/>
      <c r="F431" s="2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">
      <c r="A432" s="2"/>
      <c r="B432" s="2"/>
      <c r="C432" s="2"/>
      <c r="D432" s="22"/>
      <c r="E432" s="23"/>
      <c r="F432" s="2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">
      <c r="A433" s="2"/>
      <c r="B433" s="2"/>
      <c r="C433" s="2"/>
      <c r="D433" s="22"/>
      <c r="E433" s="23"/>
      <c r="F433" s="2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">
      <c r="A434" s="2"/>
      <c r="B434" s="2"/>
      <c r="C434" s="2"/>
      <c r="D434" s="22"/>
      <c r="E434" s="23"/>
      <c r="F434" s="2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">
      <c r="A435" s="2"/>
      <c r="B435" s="2"/>
      <c r="C435" s="2"/>
      <c r="D435" s="22"/>
      <c r="E435" s="23"/>
      <c r="F435" s="2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">
      <c r="A436" s="2"/>
      <c r="B436" s="2"/>
      <c r="C436" s="2"/>
      <c r="D436" s="22"/>
      <c r="E436" s="23"/>
      <c r="F436" s="2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">
      <c r="A437" s="2"/>
      <c r="B437" s="2"/>
      <c r="C437" s="2"/>
      <c r="D437" s="22"/>
      <c r="E437" s="23"/>
      <c r="F437" s="2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">
      <c r="A438" s="2"/>
      <c r="B438" s="2"/>
      <c r="C438" s="2"/>
      <c r="D438" s="22"/>
      <c r="E438" s="23"/>
      <c r="F438" s="2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">
      <c r="A439" s="2"/>
      <c r="B439" s="2"/>
      <c r="C439" s="2"/>
      <c r="D439" s="22"/>
      <c r="E439" s="23"/>
      <c r="F439" s="2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">
      <c r="A440" s="2"/>
      <c r="B440" s="2"/>
      <c r="C440" s="2"/>
      <c r="D440" s="22"/>
      <c r="E440" s="23"/>
      <c r="F440" s="2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">
      <c r="A441" s="2"/>
      <c r="B441" s="2"/>
      <c r="C441" s="2"/>
      <c r="D441" s="22"/>
      <c r="E441" s="23"/>
      <c r="F441" s="2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">
      <c r="A442" s="2"/>
      <c r="B442" s="2"/>
      <c r="C442" s="2"/>
      <c r="D442" s="22"/>
      <c r="E442" s="23"/>
      <c r="F442" s="2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">
      <c r="A443" s="2"/>
      <c r="B443" s="2"/>
      <c r="C443" s="2"/>
      <c r="D443" s="22"/>
      <c r="E443" s="23"/>
      <c r="F443" s="2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">
      <c r="A444" s="2"/>
      <c r="B444" s="2"/>
      <c r="C444" s="2"/>
      <c r="D444" s="22"/>
      <c r="E444" s="23"/>
      <c r="F444" s="2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">
      <c r="A445" s="2"/>
      <c r="B445" s="2"/>
      <c r="C445" s="2"/>
      <c r="D445" s="22"/>
      <c r="E445" s="23"/>
      <c r="F445" s="2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">
      <c r="A446" s="2"/>
      <c r="B446" s="2"/>
      <c r="C446" s="2"/>
      <c r="D446" s="22"/>
      <c r="E446" s="23"/>
      <c r="F446" s="2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">
      <c r="A447" s="2"/>
      <c r="B447" s="2"/>
      <c r="C447" s="2"/>
      <c r="D447" s="22"/>
      <c r="E447" s="23"/>
      <c r="F447" s="2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">
      <c r="A448" s="2"/>
      <c r="B448" s="2"/>
      <c r="C448" s="2"/>
      <c r="D448" s="22"/>
      <c r="E448" s="23"/>
      <c r="F448" s="2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">
      <c r="A449" s="2"/>
      <c r="B449" s="2"/>
      <c r="C449" s="2"/>
      <c r="D449" s="22"/>
      <c r="E449" s="23"/>
      <c r="F449" s="2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">
      <c r="A450" s="2"/>
      <c r="B450" s="2"/>
      <c r="C450" s="2"/>
      <c r="D450" s="22"/>
      <c r="E450" s="23"/>
      <c r="F450" s="2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">
      <c r="A451" s="2"/>
      <c r="B451" s="2"/>
      <c r="C451" s="2"/>
      <c r="D451" s="22"/>
      <c r="E451" s="23"/>
      <c r="F451" s="2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">
      <c r="A452" s="2"/>
      <c r="B452" s="2"/>
      <c r="C452" s="2"/>
      <c r="D452" s="22"/>
      <c r="E452" s="23"/>
      <c r="F452" s="2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">
      <c r="A453" s="2"/>
      <c r="B453" s="2"/>
      <c r="C453" s="2"/>
      <c r="D453" s="22"/>
      <c r="E453" s="23"/>
      <c r="F453" s="2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">
      <c r="A454" s="2"/>
      <c r="B454" s="2"/>
      <c r="C454" s="2"/>
      <c r="D454" s="22"/>
      <c r="E454" s="23"/>
      <c r="F454" s="2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">
      <c r="A455" s="2"/>
      <c r="B455" s="2"/>
      <c r="C455" s="2"/>
      <c r="D455" s="22"/>
      <c r="E455" s="23"/>
      <c r="F455" s="2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">
      <c r="A456" s="2"/>
      <c r="B456" s="2"/>
      <c r="C456" s="2"/>
      <c r="D456" s="22"/>
      <c r="E456" s="23"/>
      <c r="F456" s="2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">
      <c r="A457" s="2"/>
      <c r="B457" s="2"/>
      <c r="C457" s="2"/>
      <c r="D457" s="22"/>
      <c r="E457" s="23"/>
      <c r="F457" s="2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">
      <c r="A458" s="2"/>
      <c r="B458" s="2"/>
      <c r="C458" s="2"/>
      <c r="D458" s="22"/>
      <c r="E458" s="23"/>
      <c r="F458" s="2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">
      <c r="A459" s="2"/>
      <c r="B459" s="2"/>
      <c r="C459" s="2"/>
      <c r="D459" s="22"/>
      <c r="E459" s="23"/>
      <c r="F459" s="2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">
      <c r="A460" s="2"/>
      <c r="B460" s="2"/>
      <c r="C460" s="2"/>
      <c r="D460" s="22"/>
      <c r="E460" s="23"/>
      <c r="F460" s="2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">
      <c r="A461" s="2"/>
      <c r="B461" s="2"/>
      <c r="C461" s="2"/>
      <c r="D461" s="22"/>
      <c r="E461" s="23"/>
      <c r="F461" s="2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">
      <c r="A462" s="2"/>
      <c r="B462" s="2"/>
      <c r="C462" s="2"/>
      <c r="D462" s="22"/>
      <c r="E462" s="23"/>
      <c r="F462" s="2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">
      <c r="A463" s="2"/>
      <c r="B463" s="2"/>
      <c r="C463" s="2"/>
      <c r="D463" s="22"/>
      <c r="E463" s="23"/>
      <c r="F463" s="2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">
      <c r="A464" s="2"/>
      <c r="B464" s="2"/>
      <c r="C464" s="2"/>
      <c r="D464" s="22"/>
      <c r="E464" s="23"/>
      <c r="F464" s="2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">
      <c r="A465" s="2"/>
      <c r="B465" s="2"/>
      <c r="C465" s="2"/>
      <c r="D465" s="22"/>
      <c r="E465" s="23"/>
      <c r="F465" s="2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">
      <c r="A466" s="2"/>
      <c r="B466" s="2"/>
      <c r="C466" s="2"/>
      <c r="D466" s="22"/>
      <c r="E466" s="23"/>
      <c r="F466" s="2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">
      <c r="A467" s="2"/>
      <c r="B467" s="2"/>
      <c r="C467" s="2"/>
      <c r="D467" s="22"/>
      <c r="E467" s="23"/>
      <c r="F467" s="2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">
      <c r="A468" s="2"/>
      <c r="B468" s="2"/>
      <c r="C468" s="2"/>
      <c r="D468" s="22"/>
      <c r="E468" s="23"/>
      <c r="F468" s="2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">
      <c r="A469" s="2"/>
      <c r="B469" s="2"/>
      <c r="C469" s="2"/>
      <c r="D469" s="22"/>
      <c r="E469" s="23"/>
      <c r="F469" s="2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">
      <c r="A470" s="2"/>
      <c r="B470" s="2"/>
      <c r="C470" s="2"/>
      <c r="D470" s="22"/>
      <c r="E470" s="23"/>
      <c r="F470" s="2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">
      <c r="A471" s="2"/>
      <c r="B471" s="2"/>
      <c r="C471" s="2"/>
      <c r="D471" s="22"/>
      <c r="E471" s="23"/>
      <c r="F471" s="2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">
      <c r="A472" s="2"/>
      <c r="B472" s="2"/>
      <c r="C472" s="2"/>
      <c r="D472" s="22"/>
      <c r="E472" s="23"/>
      <c r="F472" s="2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">
      <c r="A473" s="2"/>
      <c r="B473" s="2"/>
      <c r="C473" s="2"/>
      <c r="D473" s="22"/>
      <c r="E473" s="23"/>
      <c r="F473" s="2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">
      <c r="A474" s="2"/>
      <c r="B474" s="2"/>
      <c r="C474" s="2"/>
      <c r="D474" s="22"/>
      <c r="E474" s="23"/>
      <c r="F474" s="2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">
      <c r="A475" s="2"/>
      <c r="B475" s="2"/>
      <c r="C475" s="2"/>
      <c r="D475" s="22"/>
      <c r="E475" s="23"/>
      <c r="F475" s="2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">
      <c r="A476" s="2"/>
      <c r="B476" s="2"/>
      <c r="C476" s="2"/>
      <c r="D476" s="22"/>
      <c r="E476" s="23"/>
      <c r="F476" s="2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">
      <c r="A477" s="2"/>
      <c r="B477" s="2"/>
      <c r="C477" s="2"/>
      <c r="D477" s="22"/>
      <c r="E477" s="23"/>
      <c r="F477" s="2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">
      <c r="A478" s="2"/>
      <c r="B478" s="2"/>
      <c r="C478" s="2"/>
      <c r="D478" s="22"/>
      <c r="E478" s="23"/>
      <c r="F478" s="2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">
      <c r="A479" s="2"/>
      <c r="B479" s="2"/>
      <c r="C479" s="2"/>
      <c r="D479" s="22"/>
      <c r="E479" s="23"/>
      <c r="F479" s="2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">
      <c r="A480" s="2"/>
      <c r="B480" s="2"/>
      <c r="C480" s="2"/>
      <c r="D480" s="22"/>
      <c r="E480" s="23"/>
      <c r="F480" s="2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">
      <c r="A481" s="2"/>
      <c r="B481" s="2"/>
      <c r="C481" s="2"/>
      <c r="D481" s="22"/>
      <c r="E481" s="23"/>
      <c r="F481" s="2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">
      <c r="A482" s="2"/>
      <c r="B482" s="2"/>
      <c r="C482" s="2"/>
      <c r="D482" s="22"/>
      <c r="E482" s="23"/>
      <c r="F482" s="2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">
      <c r="A483" s="2"/>
      <c r="B483" s="2"/>
      <c r="C483" s="2"/>
      <c r="D483" s="22"/>
      <c r="E483" s="23"/>
      <c r="F483" s="2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">
      <c r="A484" s="2"/>
      <c r="B484" s="2"/>
      <c r="C484" s="2"/>
      <c r="D484" s="22"/>
      <c r="E484" s="23"/>
      <c r="F484" s="2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">
      <c r="A485" s="2"/>
      <c r="B485" s="2"/>
      <c r="C485" s="2"/>
      <c r="D485" s="22"/>
      <c r="E485" s="23"/>
      <c r="F485" s="2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">
      <c r="A486" s="2"/>
      <c r="B486" s="2"/>
      <c r="C486" s="2"/>
      <c r="D486" s="22"/>
      <c r="E486" s="23"/>
      <c r="F486" s="2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">
      <c r="A487" s="2"/>
      <c r="B487" s="2"/>
      <c r="C487" s="2"/>
      <c r="D487" s="22"/>
      <c r="E487" s="23"/>
      <c r="F487" s="2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">
      <c r="A488" s="2"/>
      <c r="B488" s="2"/>
      <c r="C488" s="2"/>
      <c r="D488" s="22"/>
      <c r="E488" s="23"/>
      <c r="F488" s="2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">
      <c r="A489" s="2"/>
      <c r="B489" s="2"/>
      <c r="C489" s="2"/>
      <c r="D489" s="22"/>
      <c r="E489" s="23"/>
      <c r="F489" s="2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">
      <c r="A490" s="2"/>
      <c r="B490" s="2"/>
      <c r="C490" s="2"/>
      <c r="D490" s="22"/>
      <c r="E490" s="23"/>
      <c r="F490" s="2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">
      <c r="A491" s="2"/>
      <c r="B491" s="2"/>
      <c r="C491" s="2"/>
      <c r="D491" s="22"/>
      <c r="E491" s="23"/>
      <c r="F491" s="2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">
      <c r="A492" s="2"/>
      <c r="B492" s="2"/>
      <c r="C492" s="2"/>
      <c r="D492" s="22"/>
      <c r="E492" s="23"/>
      <c r="F492" s="2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">
      <c r="A493" s="2"/>
      <c r="B493" s="2"/>
      <c r="C493" s="2"/>
      <c r="D493" s="22"/>
      <c r="E493" s="23"/>
      <c r="F493" s="2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">
      <c r="A494" s="2"/>
      <c r="B494" s="2"/>
      <c r="C494" s="2"/>
      <c r="D494" s="22"/>
      <c r="E494" s="23"/>
      <c r="F494" s="2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">
      <c r="A495" s="2"/>
      <c r="B495" s="2"/>
      <c r="C495" s="2"/>
      <c r="D495" s="22"/>
      <c r="E495" s="23"/>
      <c r="F495" s="2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">
      <c r="A496" s="2"/>
      <c r="B496" s="2"/>
      <c r="C496" s="2"/>
      <c r="D496" s="22"/>
      <c r="E496" s="23"/>
      <c r="F496" s="2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">
      <c r="A497" s="2"/>
      <c r="B497" s="2"/>
      <c r="C497" s="2"/>
      <c r="D497" s="22"/>
      <c r="E497" s="23"/>
      <c r="F497" s="2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">
      <c r="A498" s="2"/>
      <c r="B498" s="2"/>
      <c r="C498" s="2"/>
      <c r="D498" s="22"/>
      <c r="E498" s="23"/>
      <c r="F498" s="2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">
      <c r="A499" s="2"/>
      <c r="B499" s="2"/>
      <c r="C499" s="2"/>
      <c r="D499" s="22"/>
      <c r="E499" s="23"/>
      <c r="F499" s="2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">
      <c r="A500" s="2"/>
      <c r="B500" s="2"/>
      <c r="C500" s="2"/>
      <c r="D500" s="22"/>
      <c r="E500" s="23"/>
      <c r="F500" s="2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">
      <c r="A501" s="2"/>
      <c r="B501" s="2"/>
      <c r="C501" s="2"/>
      <c r="D501" s="22"/>
      <c r="E501" s="23"/>
      <c r="F501" s="2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">
      <c r="A502" s="2"/>
      <c r="B502" s="2"/>
      <c r="C502" s="2"/>
      <c r="D502" s="22"/>
      <c r="E502" s="23"/>
      <c r="F502" s="2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">
      <c r="A503" s="2"/>
      <c r="B503" s="2"/>
      <c r="C503" s="2"/>
      <c r="D503" s="22"/>
      <c r="E503" s="23"/>
      <c r="F503" s="2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">
      <c r="A504" s="2"/>
      <c r="B504" s="2"/>
      <c r="C504" s="2"/>
      <c r="D504" s="22"/>
      <c r="E504" s="23"/>
      <c r="F504" s="2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">
      <c r="A505" s="2"/>
      <c r="B505" s="2"/>
      <c r="C505" s="2"/>
      <c r="D505" s="22"/>
      <c r="E505" s="23"/>
      <c r="F505" s="2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">
      <c r="A506" s="2"/>
      <c r="B506" s="2"/>
      <c r="C506" s="2"/>
      <c r="D506" s="22"/>
      <c r="E506" s="23"/>
      <c r="F506" s="2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">
      <c r="A507" s="2"/>
      <c r="B507" s="2"/>
      <c r="C507" s="2"/>
      <c r="D507" s="22"/>
      <c r="E507" s="23"/>
      <c r="F507" s="2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">
      <c r="A508" s="2"/>
      <c r="B508" s="2"/>
      <c r="C508" s="2"/>
      <c r="D508" s="22"/>
      <c r="E508" s="23"/>
      <c r="F508" s="2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">
      <c r="A509" s="2"/>
      <c r="B509" s="2"/>
      <c r="C509" s="2"/>
      <c r="D509" s="22"/>
      <c r="E509" s="23"/>
      <c r="F509" s="2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">
      <c r="A510" s="2"/>
      <c r="B510" s="2"/>
      <c r="C510" s="2"/>
      <c r="D510" s="22"/>
      <c r="E510" s="23"/>
      <c r="F510" s="2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">
      <c r="A511" s="2"/>
      <c r="B511" s="2"/>
      <c r="C511" s="2"/>
      <c r="D511" s="22"/>
      <c r="E511" s="23"/>
      <c r="F511" s="2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">
      <c r="A512" s="2"/>
      <c r="B512" s="2"/>
      <c r="C512" s="2"/>
      <c r="D512" s="22"/>
      <c r="E512" s="23"/>
      <c r="F512" s="2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">
      <c r="A513" s="2"/>
      <c r="B513" s="2"/>
      <c r="C513" s="2"/>
      <c r="D513" s="22"/>
      <c r="E513" s="23"/>
      <c r="F513" s="2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">
      <c r="A514" s="2"/>
      <c r="B514" s="2"/>
      <c r="C514" s="2"/>
      <c r="D514" s="22"/>
      <c r="E514" s="23"/>
      <c r="F514" s="2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">
      <c r="A515" s="2"/>
      <c r="B515" s="2"/>
      <c r="C515" s="2"/>
      <c r="D515" s="22"/>
      <c r="E515" s="23"/>
      <c r="F515" s="2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">
      <c r="A516" s="2"/>
      <c r="B516" s="2"/>
      <c r="C516" s="2"/>
      <c r="D516" s="22"/>
      <c r="E516" s="23"/>
      <c r="F516" s="2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">
      <c r="A517" s="2"/>
      <c r="B517" s="2"/>
      <c r="C517" s="2"/>
      <c r="D517" s="22"/>
      <c r="E517" s="23"/>
      <c r="F517" s="2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">
      <c r="A518" s="2"/>
      <c r="B518" s="2"/>
      <c r="C518" s="2"/>
      <c r="D518" s="22"/>
      <c r="E518" s="23"/>
      <c r="F518" s="2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">
      <c r="A519" s="2"/>
      <c r="B519" s="2"/>
      <c r="C519" s="2"/>
      <c r="D519" s="22"/>
      <c r="E519" s="23"/>
      <c r="F519" s="2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">
      <c r="A520" s="2"/>
      <c r="B520" s="2"/>
      <c r="C520" s="2"/>
      <c r="D520" s="22"/>
      <c r="E520" s="23"/>
      <c r="F520" s="2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">
      <c r="A521" s="2"/>
      <c r="B521" s="2"/>
      <c r="C521" s="2"/>
      <c r="D521" s="22"/>
      <c r="E521" s="23"/>
      <c r="F521" s="2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">
      <c r="A522" s="2"/>
      <c r="B522" s="2"/>
      <c r="C522" s="2"/>
      <c r="D522" s="22"/>
      <c r="E522" s="23"/>
      <c r="F522" s="2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">
      <c r="A523" s="2"/>
      <c r="B523" s="2"/>
      <c r="C523" s="2"/>
      <c r="D523" s="22"/>
      <c r="E523" s="23"/>
      <c r="F523" s="2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">
      <c r="A524" s="2"/>
      <c r="B524" s="2"/>
      <c r="C524" s="2"/>
      <c r="D524" s="22"/>
      <c r="E524" s="23"/>
      <c r="F524" s="2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">
      <c r="A525" s="2"/>
      <c r="B525" s="2"/>
      <c r="C525" s="2"/>
      <c r="D525" s="22"/>
      <c r="E525" s="23"/>
      <c r="F525" s="2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">
      <c r="A526" s="2"/>
      <c r="B526" s="2"/>
      <c r="C526" s="2"/>
      <c r="D526" s="22"/>
      <c r="E526" s="23"/>
      <c r="F526" s="2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">
      <c r="A527" s="2"/>
      <c r="B527" s="2"/>
      <c r="C527" s="2"/>
      <c r="D527" s="22"/>
      <c r="E527" s="23"/>
      <c r="F527" s="2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">
      <c r="A528" s="2"/>
      <c r="B528" s="2"/>
      <c r="C528" s="2"/>
      <c r="D528" s="22"/>
      <c r="E528" s="23"/>
      <c r="F528" s="2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">
      <c r="A529" s="2"/>
      <c r="B529" s="2"/>
      <c r="C529" s="2"/>
      <c r="D529" s="22"/>
      <c r="E529" s="23"/>
      <c r="F529" s="2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">
      <c r="A530" s="2"/>
      <c r="B530" s="2"/>
      <c r="C530" s="2"/>
      <c r="D530" s="22"/>
      <c r="E530" s="23"/>
      <c r="F530" s="2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">
      <c r="A531" s="2"/>
      <c r="B531" s="2"/>
      <c r="C531" s="2"/>
      <c r="D531" s="22"/>
      <c r="E531" s="23"/>
      <c r="F531" s="2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">
      <c r="A532" s="2"/>
      <c r="B532" s="2"/>
      <c r="C532" s="2"/>
      <c r="D532" s="22"/>
      <c r="E532" s="23"/>
      <c r="F532" s="2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">
      <c r="A533" s="2"/>
      <c r="B533" s="2"/>
      <c r="C533" s="2"/>
      <c r="D533" s="22"/>
      <c r="E533" s="23"/>
      <c r="F533" s="2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">
      <c r="A534" s="2"/>
      <c r="B534" s="2"/>
      <c r="C534" s="2"/>
      <c r="D534" s="22"/>
      <c r="E534" s="23"/>
      <c r="F534" s="2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">
      <c r="A535" s="2"/>
      <c r="B535" s="2"/>
      <c r="C535" s="2"/>
      <c r="D535" s="22"/>
      <c r="E535" s="23"/>
      <c r="F535" s="2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">
      <c r="A536" s="2"/>
      <c r="B536" s="2"/>
      <c r="C536" s="2"/>
      <c r="D536" s="22"/>
      <c r="E536" s="23"/>
      <c r="F536" s="2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">
      <c r="A537" s="2"/>
      <c r="B537" s="2"/>
      <c r="C537" s="2"/>
      <c r="D537" s="22"/>
      <c r="E537" s="23"/>
      <c r="F537" s="2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">
      <c r="A538" s="2"/>
      <c r="B538" s="2"/>
      <c r="C538" s="2"/>
      <c r="D538" s="22"/>
      <c r="E538" s="23"/>
      <c r="F538" s="2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">
      <c r="A539" s="2"/>
      <c r="B539" s="2"/>
      <c r="C539" s="2"/>
      <c r="D539" s="22"/>
      <c r="E539" s="23"/>
      <c r="F539" s="2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">
      <c r="A540" s="2"/>
      <c r="B540" s="2"/>
      <c r="C540" s="2"/>
      <c r="D540" s="22"/>
      <c r="E540" s="23"/>
      <c r="F540" s="2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">
      <c r="A541" s="2"/>
      <c r="B541" s="2"/>
      <c r="C541" s="2"/>
      <c r="D541" s="22"/>
      <c r="E541" s="23"/>
      <c r="F541" s="2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">
      <c r="A542" s="2"/>
      <c r="B542" s="2"/>
      <c r="C542" s="2"/>
      <c r="D542" s="22"/>
      <c r="E542" s="23"/>
      <c r="F542" s="2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">
      <c r="A543" s="2"/>
      <c r="B543" s="2"/>
      <c r="C543" s="2"/>
      <c r="D543" s="22"/>
      <c r="E543" s="23"/>
      <c r="F543" s="2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">
      <c r="A544" s="2"/>
      <c r="B544" s="2"/>
      <c r="C544" s="2"/>
      <c r="D544" s="22"/>
      <c r="E544" s="23"/>
      <c r="F544" s="2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">
      <c r="A545" s="2"/>
      <c r="B545" s="2"/>
      <c r="C545" s="2"/>
      <c r="D545" s="22"/>
      <c r="E545" s="23"/>
      <c r="F545" s="2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">
      <c r="A546" s="2"/>
      <c r="B546" s="2"/>
      <c r="C546" s="2"/>
      <c r="D546" s="22"/>
      <c r="E546" s="23"/>
      <c r="F546" s="2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">
      <c r="A547" s="2"/>
      <c r="B547" s="2"/>
      <c r="C547" s="2"/>
      <c r="D547" s="22"/>
      <c r="E547" s="23"/>
      <c r="F547" s="2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">
      <c r="A548" s="2"/>
      <c r="B548" s="2"/>
      <c r="C548" s="2"/>
      <c r="D548" s="22"/>
      <c r="E548" s="23"/>
      <c r="F548" s="2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">
      <c r="A549" s="2"/>
      <c r="B549" s="2"/>
      <c r="C549" s="2"/>
      <c r="D549" s="22"/>
      <c r="E549" s="23"/>
      <c r="F549" s="2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">
      <c r="A550" s="2"/>
      <c r="B550" s="2"/>
      <c r="C550" s="2"/>
      <c r="D550" s="22"/>
      <c r="E550" s="23"/>
      <c r="F550" s="2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">
      <c r="A551" s="2"/>
      <c r="B551" s="2"/>
      <c r="C551" s="2"/>
      <c r="D551" s="22"/>
      <c r="E551" s="23"/>
      <c r="F551" s="2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">
      <c r="A552" s="2"/>
      <c r="B552" s="2"/>
      <c r="C552" s="2"/>
      <c r="D552" s="22"/>
      <c r="E552" s="23"/>
      <c r="F552" s="2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">
      <c r="A553" s="2"/>
      <c r="B553" s="2"/>
      <c r="C553" s="2"/>
      <c r="D553" s="22"/>
      <c r="E553" s="23"/>
      <c r="F553" s="2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">
      <c r="A554" s="2"/>
      <c r="B554" s="2"/>
      <c r="C554" s="2"/>
      <c r="D554" s="22"/>
      <c r="E554" s="23"/>
      <c r="F554" s="2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">
      <c r="A555" s="2"/>
      <c r="B555" s="2"/>
      <c r="C555" s="2"/>
      <c r="D555" s="22"/>
      <c r="E555" s="23"/>
      <c r="F555" s="2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">
      <c r="A556" s="2"/>
      <c r="B556" s="2"/>
      <c r="C556" s="2"/>
      <c r="D556" s="22"/>
      <c r="E556" s="23"/>
      <c r="F556" s="2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">
      <c r="A557" s="2"/>
      <c r="B557" s="2"/>
      <c r="C557" s="2"/>
      <c r="D557" s="22"/>
      <c r="E557" s="23"/>
      <c r="F557" s="2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">
      <c r="A558" s="2"/>
      <c r="B558" s="2"/>
      <c r="C558" s="2"/>
      <c r="D558" s="22"/>
      <c r="E558" s="23"/>
      <c r="F558" s="2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">
      <c r="A559" s="2"/>
      <c r="B559" s="2"/>
      <c r="C559" s="2"/>
      <c r="D559" s="22"/>
      <c r="E559" s="23"/>
      <c r="F559" s="2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">
      <c r="A560" s="2"/>
      <c r="B560" s="2"/>
      <c r="C560" s="2"/>
      <c r="D560" s="22"/>
      <c r="E560" s="23"/>
      <c r="F560" s="2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">
      <c r="A561" s="2"/>
      <c r="B561" s="2"/>
      <c r="C561" s="2"/>
      <c r="D561" s="22"/>
      <c r="E561" s="23"/>
      <c r="F561" s="2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">
      <c r="A562" s="2"/>
      <c r="B562" s="2"/>
      <c r="C562" s="2"/>
      <c r="D562" s="22"/>
      <c r="E562" s="23"/>
      <c r="F562" s="2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">
      <c r="A563" s="2"/>
      <c r="B563" s="2"/>
      <c r="C563" s="2"/>
      <c r="D563" s="22"/>
      <c r="E563" s="23"/>
      <c r="F563" s="2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">
      <c r="A564" s="2"/>
      <c r="B564" s="2"/>
      <c r="C564" s="2"/>
      <c r="D564" s="22"/>
      <c r="E564" s="23"/>
      <c r="F564" s="2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">
      <c r="A565" s="2"/>
      <c r="B565" s="2"/>
      <c r="C565" s="2"/>
      <c r="D565" s="22"/>
      <c r="E565" s="23"/>
      <c r="F565" s="2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">
      <c r="A566" s="2"/>
      <c r="B566" s="2"/>
      <c r="C566" s="2"/>
      <c r="D566" s="22"/>
      <c r="E566" s="23"/>
      <c r="F566" s="2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">
      <c r="A567" s="2"/>
      <c r="B567" s="2"/>
      <c r="C567" s="2"/>
      <c r="D567" s="22"/>
      <c r="E567" s="23"/>
      <c r="F567" s="2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">
      <c r="A568" s="2"/>
      <c r="B568" s="2"/>
      <c r="C568" s="2"/>
      <c r="D568" s="22"/>
      <c r="E568" s="23"/>
      <c r="F568" s="2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">
      <c r="A569" s="2"/>
      <c r="B569" s="2"/>
      <c r="C569" s="2"/>
      <c r="D569" s="22"/>
      <c r="E569" s="23"/>
      <c r="F569" s="2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">
      <c r="A570" s="2"/>
      <c r="B570" s="2"/>
      <c r="C570" s="2"/>
      <c r="D570" s="22"/>
      <c r="E570" s="23"/>
      <c r="F570" s="2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">
      <c r="A571" s="2"/>
      <c r="B571" s="2"/>
      <c r="C571" s="2"/>
      <c r="D571" s="22"/>
      <c r="E571" s="23"/>
      <c r="F571" s="2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">
      <c r="A572" s="2"/>
      <c r="B572" s="2"/>
      <c r="C572" s="2"/>
      <c r="D572" s="22"/>
      <c r="E572" s="23"/>
      <c r="F572" s="2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">
      <c r="A573" s="2"/>
      <c r="B573" s="2"/>
      <c r="C573" s="2"/>
      <c r="D573" s="22"/>
      <c r="E573" s="23"/>
      <c r="F573" s="2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">
      <c r="A574" s="2"/>
      <c r="B574" s="2"/>
      <c r="C574" s="2"/>
      <c r="D574" s="22"/>
      <c r="E574" s="23"/>
      <c r="F574" s="2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">
      <c r="A575" s="2"/>
      <c r="B575" s="2"/>
      <c r="C575" s="2"/>
      <c r="D575" s="22"/>
      <c r="E575" s="23"/>
      <c r="F575" s="2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">
      <c r="A576" s="2"/>
      <c r="B576" s="2"/>
      <c r="C576" s="2"/>
      <c r="D576" s="22"/>
      <c r="E576" s="23"/>
      <c r="F576" s="2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">
      <c r="A577" s="2"/>
      <c r="B577" s="2"/>
      <c r="C577" s="2"/>
      <c r="D577" s="22"/>
      <c r="E577" s="23"/>
      <c r="F577" s="2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">
      <c r="A578" s="2"/>
      <c r="B578" s="2"/>
      <c r="C578" s="2"/>
      <c r="D578" s="22"/>
      <c r="E578" s="23"/>
      <c r="F578" s="2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">
      <c r="A579" s="2"/>
      <c r="B579" s="2"/>
      <c r="C579" s="2"/>
      <c r="D579" s="22"/>
      <c r="E579" s="23"/>
      <c r="F579" s="2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">
      <c r="A580" s="2"/>
      <c r="B580" s="2"/>
      <c r="C580" s="2"/>
      <c r="D580" s="22"/>
      <c r="E580" s="23"/>
      <c r="F580" s="2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">
      <c r="A581" s="2"/>
      <c r="B581" s="2"/>
      <c r="C581" s="2"/>
      <c r="D581" s="22"/>
      <c r="E581" s="23"/>
      <c r="F581" s="2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">
      <c r="A582" s="2"/>
      <c r="B582" s="2"/>
      <c r="C582" s="2"/>
      <c r="D582" s="22"/>
      <c r="E582" s="23"/>
      <c r="F582" s="2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">
      <c r="A583" s="2"/>
      <c r="B583" s="2"/>
      <c r="C583" s="2"/>
      <c r="D583" s="22"/>
      <c r="E583" s="23"/>
      <c r="F583" s="2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">
      <c r="A584" s="2"/>
      <c r="B584" s="2"/>
      <c r="C584" s="2"/>
      <c r="D584" s="22"/>
      <c r="E584" s="23"/>
      <c r="F584" s="2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">
      <c r="A585" s="2"/>
      <c r="B585" s="2"/>
      <c r="C585" s="2"/>
      <c r="D585" s="22"/>
      <c r="E585" s="23"/>
      <c r="F585" s="2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">
      <c r="A586" s="2"/>
      <c r="B586" s="2"/>
      <c r="C586" s="2"/>
      <c r="D586" s="22"/>
      <c r="E586" s="23"/>
      <c r="F586" s="2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">
      <c r="A587" s="2"/>
      <c r="B587" s="2"/>
      <c r="C587" s="2"/>
      <c r="D587" s="22"/>
      <c r="E587" s="23"/>
      <c r="F587" s="2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">
      <c r="A588" s="2"/>
      <c r="B588" s="2"/>
      <c r="C588" s="2"/>
      <c r="D588" s="22"/>
      <c r="E588" s="23"/>
      <c r="F588" s="2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">
      <c r="A589" s="2"/>
      <c r="B589" s="2"/>
      <c r="C589" s="2"/>
      <c r="D589" s="22"/>
      <c r="E589" s="23"/>
      <c r="F589" s="2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">
      <c r="A590" s="2"/>
      <c r="B590" s="2"/>
      <c r="C590" s="2"/>
      <c r="D590" s="22"/>
      <c r="E590" s="23"/>
      <c r="F590" s="2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">
      <c r="A591" s="2"/>
      <c r="B591" s="2"/>
      <c r="C591" s="2"/>
      <c r="D591" s="22"/>
      <c r="E591" s="23"/>
      <c r="F591" s="2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">
      <c r="A592" s="2"/>
      <c r="B592" s="2"/>
      <c r="C592" s="2"/>
      <c r="D592" s="22"/>
      <c r="E592" s="23"/>
      <c r="F592" s="2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">
      <c r="A593" s="2"/>
      <c r="B593" s="2"/>
      <c r="C593" s="2"/>
      <c r="D593" s="22"/>
      <c r="E593" s="23"/>
      <c r="F593" s="2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">
      <c r="A594" s="2"/>
      <c r="B594" s="2"/>
      <c r="C594" s="2"/>
      <c r="D594" s="22"/>
      <c r="E594" s="23"/>
      <c r="F594" s="2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">
      <c r="A595" s="2"/>
      <c r="B595" s="2"/>
      <c r="C595" s="2"/>
      <c r="D595" s="22"/>
      <c r="E595" s="23"/>
      <c r="F595" s="2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">
      <c r="A596" s="2"/>
      <c r="B596" s="2"/>
      <c r="C596" s="2"/>
      <c r="D596" s="22"/>
      <c r="E596" s="23"/>
      <c r="F596" s="2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">
      <c r="A597" s="2"/>
      <c r="B597" s="2"/>
      <c r="C597" s="2"/>
      <c r="D597" s="22"/>
      <c r="E597" s="23"/>
      <c r="F597" s="2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">
      <c r="A598" s="2"/>
      <c r="B598" s="2"/>
      <c r="C598" s="2"/>
      <c r="D598" s="22"/>
      <c r="E598" s="23"/>
      <c r="F598" s="2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">
      <c r="A599" s="2"/>
      <c r="B599" s="2"/>
      <c r="C599" s="2"/>
      <c r="D599" s="22"/>
      <c r="E599" s="23"/>
      <c r="F599" s="2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">
      <c r="A600" s="2"/>
      <c r="B600" s="2"/>
      <c r="C600" s="2"/>
      <c r="D600" s="22"/>
      <c r="E600" s="23"/>
      <c r="F600" s="2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">
      <c r="A601" s="2"/>
      <c r="B601" s="2"/>
      <c r="C601" s="2"/>
      <c r="D601" s="22"/>
      <c r="E601" s="23"/>
      <c r="F601" s="2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">
      <c r="A602" s="2"/>
      <c r="B602" s="2"/>
      <c r="C602" s="2"/>
      <c r="D602" s="22"/>
      <c r="E602" s="23"/>
      <c r="F602" s="2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">
      <c r="A603" s="2"/>
      <c r="B603" s="2"/>
      <c r="C603" s="2"/>
      <c r="D603" s="22"/>
      <c r="E603" s="23"/>
      <c r="F603" s="2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">
      <c r="A604" s="2"/>
      <c r="B604" s="2"/>
      <c r="C604" s="2"/>
      <c r="D604" s="22"/>
      <c r="E604" s="23"/>
      <c r="F604" s="2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">
      <c r="A605" s="2"/>
      <c r="B605" s="2"/>
      <c r="C605" s="2"/>
      <c r="D605" s="22"/>
      <c r="E605" s="23"/>
      <c r="F605" s="2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">
      <c r="A606" s="2"/>
      <c r="B606" s="2"/>
      <c r="C606" s="2"/>
      <c r="D606" s="22"/>
      <c r="E606" s="23"/>
      <c r="F606" s="2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">
      <c r="A607" s="2"/>
      <c r="B607" s="2"/>
      <c r="C607" s="2"/>
      <c r="D607" s="22"/>
      <c r="E607" s="23"/>
      <c r="F607" s="2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">
      <c r="A608" s="2"/>
      <c r="B608" s="2"/>
      <c r="C608" s="2"/>
      <c r="D608" s="22"/>
      <c r="E608" s="23"/>
      <c r="F608" s="2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">
      <c r="A609" s="2"/>
      <c r="B609" s="2"/>
      <c r="C609" s="2"/>
      <c r="D609" s="22"/>
      <c r="E609" s="23"/>
      <c r="F609" s="2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">
      <c r="A610" s="2"/>
      <c r="B610" s="2"/>
      <c r="C610" s="2"/>
      <c r="D610" s="22"/>
      <c r="E610" s="23"/>
      <c r="F610" s="2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">
      <c r="A611" s="2"/>
      <c r="B611" s="2"/>
      <c r="C611" s="2"/>
      <c r="D611" s="22"/>
      <c r="E611" s="23"/>
      <c r="F611" s="2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">
      <c r="A612" s="2"/>
      <c r="B612" s="2"/>
      <c r="C612" s="2"/>
      <c r="D612" s="22"/>
      <c r="E612" s="23"/>
      <c r="F612" s="2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">
      <c r="A613" s="2"/>
      <c r="B613" s="2"/>
      <c r="C613" s="2"/>
      <c r="D613" s="22"/>
      <c r="E613" s="23"/>
      <c r="F613" s="2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">
      <c r="A614" s="2"/>
      <c r="B614" s="2"/>
      <c r="C614" s="2"/>
      <c r="D614" s="22"/>
      <c r="E614" s="23"/>
      <c r="F614" s="2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">
      <c r="A615" s="2"/>
      <c r="B615" s="2"/>
      <c r="C615" s="2"/>
      <c r="D615" s="22"/>
      <c r="E615" s="23"/>
      <c r="F615" s="2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">
      <c r="A616" s="2"/>
      <c r="B616" s="2"/>
      <c r="C616" s="2"/>
      <c r="D616" s="22"/>
      <c r="E616" s="23"/>
      <c r="F616" s="2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">
      <c r="A617" s="2"/>
      <c r="B617" s="2"/>
      <c r="C617" s="2"/>
      <c r="D617" s="22"/>
      <c r="E617" s="23"/>
      <c r="F617" s="2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">
      <c r="A618" s="2"/>
      <c r="B618" s="2"/>
      <c r="C618" s="2"/>
      <c r="D618" s="22"/>
      <c r="E618" s="23"/>
      <c r="F618" s="2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">
      <c r="A619" s="2"/>
      <c r="B619" s="2"/>
      <c r="C619" s="2"/>
      <c r="D619" s="22"/>
      <c r="E619" s="23"/>
      <c r="F619" s="2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">
      <c r="A620" s="2"/>
      <c r="B620" s="2"/>
      <c r="C620" s="2"/>
      <c r="D620" s="22"/>
      <c r="E620" s="23"/>
      <c r="F620" s="2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">
      <c r="A621" s="2"/>
      <c r="B621" s="2"/>
      <c r="C621" s="2"/>
      <c r="D621" s="22"/>
      <c r="E621" s="23"/>
      <c r="F621" s="2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">
      <c r="A622" s="2"/>
      <c r="B622" s="2"/>
      <c r="C622" s="2"/>
      <c r="D622" s="22"/>
      <c r="E622" s="23"/>
      <c r="F622" s="2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">
      <c r="A623" s="2"/>
      <c r="B623" s="2"/>
      <c r="C623" s="2"/>
      <c r="D623" s="22"/>
      <c r="E623" s="23"/>
      <c r="F623" s="2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">
      <c r="A624" s="2"/>
      <c r="B624" s="2"/>
      <c r="C624" s="2"/>
      <c r="D624" s="22"/>
      <c r="E624" s="23"/>
      <c r="F624" s="2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">
      <c r="A625" s="2"/>
      <c r="B625" s="2"/>
      <c r="C625" s="2"/>
      <c r="D625" s="22"/>
      <c r="E625" s="23"/>
      <c r="F625" s="2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">
      <c r="A626" s="2"/>
      <c r="B626" s="2"/>
      <c r="C626" s="2"/>
      <c r="D626" s="22"/>
      <c r="E626" s="23"/>
      <c r="F626" s="2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">
      <c r="A627" s="2"/>
      <c r="B627" s="2"/>
      <c r="C627" s="2"/>
      <c r="D627" s="22"/>
      <c r="E627" s="23"/>
      <c r="F627" s="2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">
      <c r="A628" s="2"/>
      <c r="B628" s="2"/>
      <c r="C628" s="2"/>
      <c r="D628" s="22"/>
      <c r="E628" s="23"/>
      <c r="F628" s="2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">
      <c r="A629" s="2"/>
      <c r="B629" s="2"/>
      <c r="C629" s="2"/>
      <c r="D629" s="22"/>
      <c r="E629" s="23"/>
      <c r="F629" s="2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">
      <c r="A630" s="2"/>
      <c r="B630" s="2"/>
      <c r="C630" s="2"/>
      <c r="D630" s="22"/>
      <c r="E630" s="23"/>
      <c r="F630" s="2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">
      <c r="A631" s="2"/>
      <c r="B631" s="2"/>
      <c r="C631" s="2"/>
      <c r="D631" s="22"/>
      <c r="E631" s="23"/>
      <c r="F631" s="2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">
      <c r="A632" s="2"/>
      <c r="B632" s="2"/>
      <c r="C632" s="2"/>
      <c r="D632" s="22"/>
      <c r="E632" s="23"/>
      <c r="F632" s="2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">
      <c r="A633" s="2"/>
      <c r="B633" s="2"/>
      <c r="C633" s="2"/>
      <c r="D633" s="22"/>
      <c r="E633" s="23"/>
      <c r="F633" s="2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">
      <c r="A634" s="2"/>
      <c r="B634" s="2"/>
      <c r="C634" s="2"/>
      <c r="D634" s="22"/>
      <c r="E634" s="23"/>
      <c r="F634" s="2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">
      <c r="A635" s="2"/>
      <c r="B635" s="2"/>
      <c r="C635" s="2"/>
      <c r="D635" s="22"/>
      <c r="E635" s="23"/>
      <c r="F635" s="2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">
      <c r="A636" s="2"/>
      <c r="B636" s="2"/>
      <c r="C636" s="2"/>
      <c r="D636" s="22"/>
      <c r="E636" s="23"/>
      <c r="F636" s="2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">
      <c r="A637" s="2"/>
      <c r="B637" s="2"/>
      <c r="C637" s="2"/>
      <c r="D637" s="22"/>
      <c r="E637" s="23"/>
      <c r="F637" s="2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">
      <c r="A638" s="2"/>
      <c r="B638" s="2"/>
      <c r="C638" s="2"/>
      <c r="D638" s="22"/>
      <c r="E638" s="23"/>
      <c r="F638" s="2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">
      <c r="A639" s="2"/>
      <c r="B639" s="2"/>
      <c r="C639" s="2"/>
      <c r="D639" s="22"/>
      <c r="E639" s="23"/>
      <c r="F639" s="2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">
      <c r="A640" s="2"/>
      <c r="B640" s="2"/>
      <c r="C640" s="2"/>
      <c r="D640" s="22"/>
      <c r="E640" s="23"/>
      <c r="F640" s="2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">
      <c r="A641" s="2"/>
      <c r="B641" s="2"/>
      <c r="C641" s="2"/>
      <c r="D641" s="22"/>
      <c r="E641" s="23"/>
      <c r="F641" s="2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">
      <c r="A642" s="2"/>
      <c r="B642" s="2"/>
      <c r="C642" s="2"/>
      <c r="D642" s="22"/>
      <c r="E642" s="23"/>
      <c r="F642" s="2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">
      <c r="A643" s="2"/>
      <c r="B643" s="2"/>
      <c r="C643" s="2"/>
      <c r="D643" s="22"/>
      <c r="E643" s="23"/>
      <c r="F643" s="2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">
      <c r="A644" s="2"/>
      <c r="B644" s="2"/>
      <c r="C644" s="2"/>
      <c r="D644" s="22"/>
      <c r="E644" s="23"/>
      <c r="F644" s="2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">
      <c r="A645" s="2"/>
      <c r="B645" s="2"/>
      <c r="C645" s="2"/>
      <c r="D645" s="22"/>
      <c r="E645" s="23"/>
      <c r="F645" s="2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">
      <c r="A646" s="2"/>
      <c r="B646" s="2"/>
      <c r="C646" s="2"/>
      <c r="D646" s="22"/>
      <c r="E646" s="23"/>
      <c r="F646" s="2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">
      <c r="A647" s="2"/>
      <c r="B647" s="2"/>
      <c r="C647" s="2"/>
      <c r="D647" s="22"/>
      <c r="E647" s="23"/>
      <c r="F647" s="2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">
      <c r="A648" s="2"/>
      <c r="B648" s="2"/>
      <c r="C648" s="2"/>
      <c r="D648" s="22"/>
      <c r="E648" s="23"/>
      <c r="F648" s="2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">
      <c r="A649" s="2"/>
      <c r="B649" s="2"/>
      <c r="C649" s="2"/>
      <c r="D649" s="22"/>
      <c r="E649" s="23"/>
      <c r="F649" s="2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">
      <c r="A650" s="2"/>
      <c r="B650" s="2"/>
      <c r="C650" s="2"/>
      <c r="D650" s="22"/>
      <c r="E650" s="23"/>
      <c r="F650" s="2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">
      <c r="A651" s="2"/>
      <c r="B651" s="2"/>
      <c r="C651" s="2"/>
      <c r="D651" s="22"/>
      <c r="E651" s="23"/>
      <c r="F651" s="2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">
      <c r="A652" s="2"/>
      <c r="B652" s="2"/>
      <c r="C652" s="2"/>
      <c r="D652" s="22"/>
      <c r="E652" s="23"/>
      <c r="F652" s="2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">
      <c r="A653" s="2"/>
      <c r="B653" s="2"/>
      <c r="C653" s="2"/>
      <c r="D653" s="22"/>
      <c r="E653" s="23"/>
      <c r="F653" s="2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">
      <c r="A654" s="2"/>
      <c r="B654" s="2"/>
      <c r="C654" s="2"/>
      <c r="D654" s="22"/>
      <c r="E654" s="23"/>
      <c r="F654" s="2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">
      <c r="A655" s="2"/>
      <c r="B655" s="2"/>
      <c r="C655" s="2"/>
      <c r="D655" s="22"/>
      <c r="E655" s="23"/>
      <c r="F655" s="2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">
      <c r="A656" s="2"/>
      <c r="B656" s="2"/>
      <c r="C656" s="2"/>
      <c r="D656" s="22"/>
      <c r="E656" s="23"/>
      <c r="F656" s="2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">
      <c r="A657" s="2"/>
      <c r="B657" s="2"/>
      <c r="C657" s="2"/>
      <c r="D657" s="22"/>
      <c r="E657" s="23"/>
      <c r="F657" s="2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">
      <c r="A658" s="2"/>
      <c r="B658" s="2"/>
      <c r="C658" s="2"/>
      <c r="D658" s="22"/>
      <c r="E658" s="23"/>
      <c r="F658" s="2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">
      <c r="A659" s="2"/>
      <c r="B659" s="2"/>
      <c r="C659" s="2"/>
      <c r="D659" s="22"/>
      <c r="E659" s="23"/>
      <c r="F659" s="2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">
      <c r="A660" s="2"/>
      <c r="B660" s="2"/>
      <c r="C660" s="2"/>
      <c r="D660" s="22"/>
      <c r="E660" s="23"/>
      <c r="F660" s="2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">
      <c r="A661" s="2"/>
      <c r="B661" s="2"/>
      <c r="C661" s="2"/>
      <c r="D661" s="22"/>
      <c r="E661" s="23"/>
      <c r="F661" s="2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">
      <c r="A662" s="2"/>
      <c r="B662" s="2"/>
      <c r="C662" s="2"/>
      <c r="D662" s="22"/>
      <c r="E662" s="23"/>
      <c r="F662" s="2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">
      <c r="A663" s="2"/>
      <c r="B663" s="2"/>
      <c r="C663" s="2"/>
      <c r="D663" s="22"/>
      <c r="E663" s="23"/>
      <c r="F663" s="2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">
      <c r="A664" s="2"/>
      <c r="B664" s="2"/>
      <c r="C664" s="2"/>
      <c r="D664" s="22"/>
      <c r="E664" s="23"/>
      <c r="F664" s="2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">
      <c r="A665" s="2"/>
      <c r="B665" s="2"/>
      <c r="C665" s="2"/>
      <c r="D665" s="22"/>
      <c r="E665" s="23"/>
      <c r="F665" s="2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">
      <c r="A666" s="2"/>
      <c r="B666" s="2"/>
      <c r="C666" s="2"/>
      <c r="D666" s="22"/>
      <c r="E666" s="23"/>
      <c r="F666" s="2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">
      <c r="A667" s="2"/>
      <c r="B667" s="2"/>
      <c r="C667" s="2"/>
      <c r="D667" s="22"/>
      <c r="E667" s="23"/>
      <c r="F667" s="2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">
      <c r="A668" s="2"/>
      <c r="B668" s="2"/>
      <c r="C668" s="2"/>
      <c r="D668" s="22"/>
      <c r="E668" s="23"/>
      <c r="F668" s="2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">
      <c r="A669" s="2"/>
      <c r="B669" s="2"/>
      <c r="C669" s="2"/>
      <c r="D669" s="22"/>
      <c r="E669" s="23"/>
      <c r="F669" s="2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">
      <c r="A670" s="2"/>
      <c r="B670" s="2"/>
      <c r="C670" s="2"/>
      <c r="D670" s="22"/>
      <c r="E670" s="23"/>
      <c r="F670" s="2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">
      <c r="A671" s="2"/>
      <c r="B671" s="2"/>
      <c r="C671" s="2"/>
      <c r="D671" s="22"/>
      <c r="E671" s="23"/>
      <c r="F671" s="2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">
      <c r="A672" s="2"/>
      <c r="B672" s="2"/>
      <c r="C672" s="2"/>
      <c r="D672" s="22"/>
      <c r="E672" s="23"/>
      <c r="F672" s="2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">
      <c r="A673" s="2"/>
      <c r="B673" s="2"/>
      <c r="C673" s="2"/>
      <c r="D673" s="22"/>
      <c r="E673" s="23"/>
      <c r="F673" s="2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">
      <c r="A674" s="2"/>
      <c r="B674" s="2"/>
      <c r="C674" s="2"/>
      <c r="D674" s="22"/>
      <c r="E674" s="23"/>
      <c r="F674" s="2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">
      <c r="A675" s="2"/>
      <c r="B675" s="2"/>
      <c r="C675" s="2"/>
      <c r="D675" s="22"/>
      <c r="E675" s="23"/>
      <c r="F675" s="2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">
      <c r="A676" s="2"/>
      <c r="B676" s="2"/>
      <c r="C676" s="2"/>
      <c r="D676" s="22"/>
      <c r="E676" s="23"/>
      <c r="F676" s="2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">
      <c r="A677" s="2"/>
      <c r="B677" s="2"/>
      <c r="C677" s="2"/>
      <c r="D677" s="22"/>
      <c r="E677" s="23"/>
      <c r="F677" s="2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">
      <c r="A678" s="2"/>
      <c r="B678" s="2"/>
      <c r="C678" s="2"/>
      <c r="D678" s="22"/>
      <c r="E678" s="23"/>
      <c r="F678" s="2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">
      <c r="A679" s="2"/>
      <c r="B679" s="2"/>
      <c r="C679" s="2"/>
      <c r="D679" s="22"/>
      <c r="E679" s="23"/>
      <c r="F679" s="2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">
      <c r="A680" s="2"/>
      <c r="B680" s="2"/>
      <c r="C680" s="2"/>
      <c r="D680" s="22"/>
      <c r="E680" s="23"/>
      <c r="F680" s="2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">
      <c r="A681" s="2"/>
      <c r="B681" s="2"/>
      <c r="C681" s="2"/>
      <c r="D681" s="22"/>
      <c r="E681" s="23"/>
      <c r="F681" s="2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">
      <c r="A682" s="2"/>
      <c r="B682" s="2"/>
      <c r="C682" s="2"/>
      <c r="D682" s="22"/>
      <c r="E682" s="23"/>
      <c r="F682" s="2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">
      <c r="A683" s="2"/>
      <c r="B683" s="2"/>
      <c r="C683" s="2"/>
      <c r="D683" s="22"/>
      <c r="E683" s="23"/>
      <c r="F683" s="2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">
      <c r="A684" s="2"/>
      <c r="B684" s="2"/>
      <c r="C684" s="2"/>
      <c r="D684" s="22"/>
      <c r="E684" s="23"/>
      <c r="F684" s="2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">
      <c r="A685" s="2"/>
      <c r="B685" s="2"/>
      <c r="C685" s="2"/>
      <c r="D685" s="22"/>
      <c r="E685" s="23"/>
      <c r="F685" s="2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">
      <c r="A686" s="2"/>
      <c r="B686" s="2"/>
      <c r="C686" s="2"/>
      <c r="D686" s="22"/>
      <c r="E686" s="23"/>
      <c r="F686" s="2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">
      <c r="A687" s="2"/>
      <c r="B687" s="2"/>
      <c r="C687" s="2"/>
      <c r="D687" s="22"/>
      <c r="E687" s="23"/>
      <c r="F687" s="2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">
      <c r="A688" s="2"/>
      <c r="B688" s="2"/>
      <c r="C688" s="2"/>
      <c r="D688" s="22"/>
      <c r="E688" s="23"/>
      <c r="F688" s="2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">
      <c r="A689" s="2"/>
      <c r="B689" s="2"/>
      <c r="C689" s="2"/>
      <c r="D689" s="22"/>
      <c r="E689" s="23"/>
      <c r="F689" s="2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">
      <c r="A690" s="2"/>
      <c r="B690" s="2"/>
      <c r="C690" s="2"/>
      <c r="D690" s="22"/>
      <c r="E690" s="23"/>
      <c r="F690" s="2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">
      <c r="A691" s="2"/>
      <c r="B691" s="2"/>
      <c r="C691" s="2"/>
      <c r="D691" s="22"/>
      <c r="E691" s="23"/>
      <c r="F691" s="2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">
      <c r="A692" s="2"/>
      <c r="B692" s="2"/>
      <c r="C692" s="2"/>
      <c r="D692" s="22"/>
      <c r="E692" s="23"/>
      <c r="F692" s="2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">
      <c r="A693" s="2"/>
      <c r="B693" s="2"/>
      <c r="C693" s="2"/>
      <c r="D693" s="22"/>
      <c r="E693" s="23"/>
      <c r="F693" s="2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">
      <c r="A694" s="2"/>
      <c r="B694" s="2"/>
      <c r="C694" s="2"/>
      <c r="D694" s="22"/>
      <c r="E694" s="23"/>
      <c r="F694" s="2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">
      <c r="A695" s="2"/>
      <c r="B695" s="2"/>
      <c r="C695" s="2"/>
      <c r="D695" s="22"/>
      <c r="E695" s="23"/>
      <c r="F695" s="2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">
      <c r="A696" s="2"/>
      <c r="B696" s="2"/>
      <c r="C696" s="2"/>
      <c r="D696" s="22"/>
      <c r="E696" s="23"/>
      <c r="F696" s="2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">
      <c r="A697" s="2"/>
      <c r="B697" s="2"/>
      <c r="C697" s="2"/>
      <c r="D697" s="22"/>
      <c r="E697" s="23"/>
      <c r="F697" s="2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">
      <c r="A698" s="2"/>
      <c r="B698" s="2"/>
      <c r="C698" s="2"/>
      <c r="D698" s="22"/>
      <c r="E698" s="23"/>
      <c r="F698" s="2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">
      <c r="A699" s="2"/>
      <c r="B699" s="2"/>
      <c r="C699" s="2"/>
      <c r="D699" s="22"/>
      <c r="E699" s="23"/>
      <c r="F699" s="2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">
      <c r="A700" s="2"/>
      <c r="B700" s="2"/>
      <c r="C700" s="2"/>
      <c r="D700" s="22"/>
      <c r="E700" s="23"/>
      <c r="F700" s="2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">
      <c r="A701" s="2"/>
      <c r="B701" s="2"/>
      <c r="C701" s="2"/>
      <c r="D701" s="22"/>
      <c r="E701" s="23"/>
      <c r="F701" s="2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">
      <c r="A702" s="2"/>
      <c r="B702" s="2"/>
      <c r="C702" s="2"/>
      <c r="D702" s="22"/>
      <c r="E702" s="23"/>
      <c r="F702" s="2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">
      <c r="A703" s="2"/>
      <c r="B703" s="2"/>
      <c r="C703" s="2"/>
      <c r="D703" s="22"/>
      <c r="E703" s="23"/>
      <c r="F703" s="2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">
      <c r="A704" s="2"/>
      <c r="B704" s="2"/>
      <c r="C704" s="2"/>
      <c r="D704" s="22"/>
      <c r="E704" s="23"/>
      <c r="F704" s="2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">
      <c r="A705" s="2"/>
      <c r="B705" s="2"/>
      <c r="C705" s="2"/>
      <c r="D705" s="22"/>
      <c r="E705" s="23"/>
      <c r="F705" s="2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">
      <c r="A706" s="2"/>
      <c r="B706" s="2"/>
      <c r="C706" s="2"/>
      <c r="D706" s="22"/>
      <c r="E706" s="23"/>
      <c r="F706" s="2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">
      <c r="A707" s="2"/>
      <c r="B707" s="2"/>
      <c r="C707" s="2"/>
      <c r="D707" s="22"/>
      <c r="E707" s="23"/>
      <c r="F707" s="2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">
      <c r="A708" s="2"/>
      <c r="B708" s="2"/>
      <c r="C708" s="2"/>
      <c r="D708" s="22"/>
      <c r="E708" s="23"/>
      <c r="F708" s="2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">
      <c r="A709" s="2"/>
      <c r="B709" s="2"/>
      <c r="C709" s="2"/>
      <c r="D709" s="22"/>
      <c r="E709" s="23"/>
      <c r="F709" s="2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">
      <c r="A710" s="2"/>
      <c r="B710" s="2"/>
      <c r="C710" s="2"/>
      <c r="D710" s="22"/>
      <c r="E710" s="23"/>
      <c r="F710" s="2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">
      <c r="A711" s="2"/>
      <c r="B711" s="2"/>
      <c r="C711" s="2"/>
      <c r="D711" s="22"/>
      <c r="E711" s="23"/>
      <c r="F711" s="2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">
      <c r="A712" s="2"/>
      <c r="B712" s="2"/>
      <c r="C712" s="2"/>
      <c r="D712" s="22"/>
      <c r="E712" s="23"/>
      <c r="F712" s="2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">
      <c r="A713" s="2"/>
      <c r="B713" s="2"/>
      <c r="C713" s="2"/>
      <c r="D713" s="22"/>
      <c r="E713" s="23"/>
      <c r="F713" s="2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">
      <c r="A714" s="2"/>
      <c r="B714" s="2"/>
      <c r="C714" s="2"/>
      <c r="D714" s="22"/>
      <c r="E714" s="23"/>
      <c r="F714" s="2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">
      <c r="A715" s="2"/>
      <c r="B715" s="2"/>
      <c r="C715" s="2"/>
      <c r="D715" s="22"/>
      <c r="E715" s="23"/>
      <c r="F715" s="2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">
      <c r="A716" s="2"/>
      <c r="B716" s="2"/>
      <c r="C716" s="2"/>
      <c r="D716" s="22"/>
      <c r="E716" s="23"/>
      <c r="F716" s="2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">
      <c r="A717" s="2"/>
      <c r="B717" s="2"/>
      <c r="C717" s="2"/>
      <c r="D717" s="22"/>
      <c r="E717" s="23"/>
      <c r="F717" s="2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">
      <c r="A718" s="2"/>
      <c r="B718" s="2"/>
      <c r="C718" s="2"/>
      <c r="D718" s="22"/>
      <c r="E718" s="23"/>
      <c r="F718" s="2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">
      <c r="A719" s="2"/>
      <c r="B719" s="2"/>
      <c r="C719" s="2"/>
      <c r="D719" s="22"/>
      <c r="E719" s="23"/>
      <c r="F719" s="2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">
      <c r="A720" s="2"/>
      <c r="B720" s="2"/>
      <c r="C720" s="2"/>
      <c r="D720" s="22"/>
      <c r="E720" s="23"/>
      <c r="F720" s="2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">
      <c r="A721" s="2"/>
      <c r="B721" s="2"/>
      <c r="C721" s="2"/>
      <c r="D721" s="22"/>
      <c r="E721" s="23"/>
      <c r="F721" s="2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">
      <c r="A722" s="2"/>
      <c r="B722" s="2"/>
      <c r="C722" s="2"/>
      <c r="D722" s="22"/>
      <c r="E722" s="23"/>
      <c r="F722" s="2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">
      <c r="A723" s="2"/>
      <c r="B723" s="2"/>
      <c r="C723" s="2"/>
      <c r="D723" s="22"/>
      <c r="E723" s="23"/>
      <c r="F723" s="2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">
      <c r="A724" s="2"/>
      <c r="B724" s="2"/>
      <c r="C724" s="2"/>
      <c r="D724" s="22"/>
      <c r="E724" s="23"/>
      <c r="F724" s="2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">
      <c r="A725" s="2"/>
      <c r="B725" s="2"/>
      <c r="C725" s="2"/>
      <c r="D725" s="22"/>
      <c r="E725" s="23"/>
      <c r="F725" s="2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">
      <c r="A726" s="2"/>
      <c r="B726" s="2"/>
      <c r="C726" s="2"/>
      <c r="D726" s="22"/>
      <c r="E726" s="23"/>
      <c r="F726" s="2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">
      <c r="A727" s="2"/>
      <c r="B727" s="2"/>
      <c r="C727" s="2"/>
      <c r="D727" s="22"/>
      <c r="E727" s="23"/>
      <c r="F727" s="2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">
      <c r="A728" s="2"/>
      <c r="B728" s="2"/>
      <c r="C728" s="2"/>
      <c r="D728" s="22"/>
      <c r="E728" s="23"/>
      <c r="F728" s="2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">
      <c r="A729" s="2"/>
      <c r="B729" s="2"/>
      <c r="C729" s="2"/>
      <c r="D729" s="22"/>
      <c r="E729" s="23"/>
      <c r="F729" s="2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">
      <c r="A730" s="2"/>
      <c r="B730" s="2"/>
      <c r="C730" s="2"/>
      <c r="D730" s="22"/>
      <c r="E730" s="23"/>
      <c r="F730" s="2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">
      <c r="A731" s="2"/>
      <c r="B731" s="2"/>
      <c r="C731" s="2"/>
      <c r="D731" s="22"/>
      <c r="E731" s="23"/>
      <c r="F731" s="2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">
      <c r="A732" s="2"/>
      <c r="B732" s="2"/>
      <c r="C732" s="2"/>
      <c r="D732" s="22"/>
      <c r="E732" s="23"/>
      <c r="F732" s="2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">
      <c r="A733" s="2"/>
      <c r="B733" s="2"/>
      <c r="C733" s="2"/>
      <c r="D733" s="22"/>
      <c r="E733" s="23"/>
      <c r="F733" s="2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">
      <c r="A734" s="2"/>
      <c r="B734" s="2"/>
      <c r="C734" s="2"/>
      <c r="D734" s="22"/>
      <c r="E734" s="23"/>
      <c r="F734" s="2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">
      <c r="A735" s="2"/>
      <c r="B735" s="2"/>
      <c r="C735" s="2"/>
      <c r="D735" s="22"/>
      <c r="E735" s="23"/>
      <c r="F735" s="2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">
      <c r="A736" s="2"/>
      <c r="B736" s="2"/>
      <c r="C736" s="2"/>
      <c r="D736" s="22"/>
      <c r="E736" s="23"/>
      <c r="F736" s="2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">
      <c r="A737" s="2"/>
      <c r="B737" s="2"/>
      <c r="C737" s="2"/>
      <c r="D737" s="22"/>
      <c r="E737" s="23"/>
      <c r="F737" s="2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">
      <c r="A738" s="2"/>
      <c r="B738" s="2"/>
      <c r="C738" s="2"/>
      <c r="D738" s="22"/>
      <c r="E738" s="23"/>
      <c r="F738" s="2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">
      <c r="A739" s="2"/>
      <c r="B739" s="2"/>
      <c r="C739" s="2"/>
      <c r="D739" s="22"/>
      <c r="E739" s="23"/>
      <c r="F739" s="2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">
      <c r="A740" s="2"/>
      <c r="B740" s="2"/>
      <c r="C740" s="2"/>
      <c r="D740" s="22"/>
      <c r="E740" s="23"/>
      <c r="F740" s="2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">
      <c r="A741" s="2"/>
      <c r="B741" s="2"/>
      <c r="C741" s="2"/>
      <c r="D741" s="22"/>
      <c r="E741" s="23"/>
      <c r="F741" s="2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">
      <c r="A742" s="2"/>
      <c r="B742" s="2"/>
      <c r="C742" s="2"/>
      <c r="D742" s="22"/>
      <c r="E742" s="23"/>
      <c r="F742" s="2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">
      <c r="A743" s="2"/>
      <c r="B743" s="2"/>
      <c r="C743" s="2"/>
      <c r="D743" s="22"/>
      <c r="E743" s="23"/>
      <c r="F743" s="2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">
      <c r="A744" s="2"/>
      <c r="B744" s="2"/>
      <c r="C744" s="2"/>
      <c r="D744" s="22"/>
      <c r="E744" s="23"/>
      <c r="F744" s="2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">
      <c r="A745" s="2"/>
      <c r="B745" s="2"/>
      <c r="C745" s="2"/>
      <c r="D745" s="22"/>
      <c r="E745" s="23"/>
      <c r="F745" s="2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">
      <c r="A746" s="2"/>
      <c r="B746" s="2"/>
      <c r="C746" s="2"/>
      <c r="D746" s="22"/>
      <c r="E746" s="23"/>
      <c r="F746" s="2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">
      <c r="A747" s="2"/>
      <c r="B747" s="2"/>
      <c r="C747" s="2"/>
      <c r="D747" s="22"/>
      <c r="E747" s="23"/>
      <c r="F747" s="2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">
      <c r="A748" s="2"/>
      <c r="B748" s="2"/>
      <c r="C748" s="2"/>
      <c r="D748" s="22"/>
      <c r="E748" s="23"/>
      <c r="F748" s="2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">
      <c r="A749" s="2"/>
      <c r="B749" s="2"/>
      <c r="C749" s="2"/>
      <c r="D749" s="22"/>
      <c r="E749" s="23"/>
      <c r="F749" s="2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">
      <c r="A750" s="2"/>
      <c r="B750" s="2"/>
      <c r="C750" s="2"/>
      <c r="D750" s="22"/>
      <c r="E750" s="23"/>
      <c r="F750" s="2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">
      <c r="A751" s="2"/>
      <c r="B751" s="2"/>
      <c r="C751" s="2"/>
      <c r="D751" s="22"/>
      <c r="E751" s="23"/>
      <c r="F751" s="2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">
      <c r="A752" s="2"/>
      <c r="B752" s="2"/>
      <c r="C752" s="2"/>
      <c r="D752" s="22"/>
      <c r="E752" s="23"/>
      <c r="F752" s="2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">
      <c r="A753" s="2"/>
      <c r="B753" s="2"/>
      <c r="C753" s="2"/>
      <c r="D753" s="22"/>
      <c r="E753" s="23"/>
      <c r="F753" s="2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">
      <c r="A754" s="2"/>
      <c r="B754" s="2"/>
      <c r="C754" s="2"/>
      <c r="D754" s="22"/>
      <c r="E754" s="23"/>
      <c r="F754" s="2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">
      <c r="A755" s="2"/>
      <c r="B755" s="2"/>
      <c r="C755" s="2"/>
      <c r="D755" s="22"/>
      <c r="E755" s="23"/>
      <c r="F755" s="2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">
      <c r="A756" s="2"/>
      <c r="B756" s="2"/>
      <c r="C756" s="2"/>
      <c r="D756" s="22"/>
      <c r="E756" s="23"/>
      <c r="F756" s="2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">
      <c r="A757" s="2"/>
      <c r="B757" s="2"/>
      <c r="C757" s="2"/>
      <c r="D757" s="22"/>
      <c r="E757" s="23"/>
      <c r="F757" s="2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">
      <c r="A758" s="2"/>
      <c r="B758" s="2"/>
      <c r="C758" s="2"/>
      <c r="D758" s="22"/>
      <c r="E758" s="23"/>
      <c r="F758" s="2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">
      <c r="A759" s="2"/>
      <c r="B759" s="2"/>
      <c r="C759" s="2"/>
      <c r="D759" s="22"/>
      <c r="E759" s="23"/>
      <c r="F759" s="2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">
      <c r="A760" s="2"/>
      <c r="B760" s="2"/>
      <c r="C760" s="2"/>
      <c r="D760" s="22"/>
      <c r="E760" s="23"/>
      <c r="F760" s="2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">
      <c r="A761" s="2"/>
      <c r="B761" s="2"/>
      <c r="C761" s="2"/>
      <c r="D761" s="22"/>
      <c r="E761" s="23"/>
      <c r="F761" s="2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">
      <c r="A762" s="2"/>
      <c r="B762" s="2"/>
      <c r="C762" s="2"/>
      <c r="D762" s="22"/>
      <c r="E762" s="23"/>
      <c r="F762" s="2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">
      <c r="A763" s="2"/>
      <c r="B763" s="2"/>
      <c r="C763" s="2"/>
      <c r="D763" s="22"/>
      <c r="E763" s="23"/>
      <c r="F763" s="2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">
      <c r="A764" s="2"/>
      <c r="B764" s="2"/>
      <c r="C764" s="2"/>
      <c r="D764" s="22"/>
      <c r="E764" s="23"/>
      <c r="F764" s="2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">
      <c r="A765" s="2"/>
      <c r="B765" s="2"/>
      <c r="C765" s="2"/>
      <c r="D765" s="22"/>
      <c r="E765" s="23"/>
      <c r="F765" s="2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">
      <c r="A766" s="2"/>
      <c r="B766" s="2"/>
      <c r="C766" s="2"/>
      <c r="D766" s="22"/>
      <c r="E766" s="23"/>
      <c r="F766" s="2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">
      <c r="A767" s="2"/>
      <c r="B767" s="2"/>
      <c r="C767" s="2"/>
      <c r="D767" s="22"/>
      <c r="E767" s="23"/>
      <c r="F767" s="2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">
      <c r="A768" s="2"/>
      <c r="B768" s="2"/>
      <c r="C768" s="2"/>
      <c r="D768" s="22"/>
      <c r="E768" s="23"/>
      <c r="F768" s="2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">
      <c r="A769" s="2"/>
      <c r="B769" s="2"/>
      <c r="C769" s="2"/>
      <c r="D769" s="22"/>
      <c r="E769" s="23"/>
      <c r="F769" s="2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">
      <c r="A770" s="2"/>
      <c r="B770" s="2"/>
      <c r="C770" s="2"/>
      <c r="D770" s="22"/>
      <c r="E770" s="23"/>
      <c r="F770" s="2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">
      <c r="A771" s="2"/>
      <c r="B771" s="2"/>
      <c r="C771" s="2"/>
      <c r="D771" s="22"/>
      <c r="E771" s="23"/>
      <c r="F771" s="2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">
      <c r="A772" s="2"/>
      <c r="B772" s="2"/>
      <c r="C772" s="2"/>
      <c r="D772" s="22"/>
      <c r="E772" s="23"/>
      <c r="F772" s="2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">
      <c r="A773" s="2"/>
      <c r="B773" s="2"/>
      <c r="C773" s="2"/>
      <c r="D773" s="22"/>
      <c r="E773" s="23"/>
      <c r="F773" s="2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">
      <c r="A774" s="2"/>
      <c r="B774" s="2"/>
      <c r="C774" s="2"/>
      <c r="D774" s="22"/>
      <c r="E774" s="23"/>
      <c r="F774" s="2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">
      <c r="A775" s="2"/>
      <c r="B775" s="2"/>
      <c r="C775" s="2"/>
      <c r="D775" s="22"/>
      <c r="E775" s="23"/>
      <c r="F775" s="2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">
      <c r="A776" s="2"/>
      <c r="B776" s="2"/>
      <c r="C776" s="2"/>
      <c r="D776" s="22"/>
      <c r="E776" s="23"/>
      <c r="F776" s="2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">
      <c r="A777" s="2"/>
      <c r="B777" s="2"/>
      <c r="C777" s="2"/>
      <c r="D777" s="22"/>
      <c r="E777" s="23"/>
      <c r="F777" s="2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">
      <c r="A778" s="2"/>
      <c r="B778" s="2"/>
      <c r="C778" s="2"/>
      <c r="D778" s="22"/>
      <c r="E778" s="23"/>
      <c r="F778" s="2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">
      <c r="A779" s="2"/>
      <c r="B779" s="2"/>
      <c r="C779" s="2"/>
      <c r="D779" s="22"/>
      <c r="E779" s="23"/>
      <c r="F779" s="2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">
      <c r="A780" s="2"/>
      <c r="B780" s="2"/>
      <c r="C780" s="2"/>
      <c r="D780" s="22"/>
      <c r="E780" s="23"/>
      <c r="F780" s="2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">
      <c r="A781" s="2"/>
      <c r="B781" s="2"/>
      <c r="C781" s="2"/>
      <c r="D781" s="22"/>
      <c r="E781" s="23"/>
      <c r="F781" s="2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">
      <c r="A782" s="2"/>
      <c r="B782" s="2"/>
      <c r="C782" s="2"/>
      <c r="D782" s="22"/>
      <c r="E782" s="23"/>
      <c r="F782" s="2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">
      <c r="A783" s="2"/>
      <c r="B783" s="2"/>
      <c r="C783" s="2"/>
      <c r="D783" s="22"/>
      <c r="E783" s="23"/>
      <c r="F783" s="2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">
      <c r="A784" s="2"/>
      <c r="B784" s="2"/>
      <c r="C784" s="2"/>
      <c r="D784" s="22"/>
      <c r="E784" s="23"/>
      <c r="F784" s="2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">
      <c r="A785" s="2"/>
      <c r="B785" s="2"/>
      <c r="C785" s="2"/>
      <c r="D785" s="22"/>
      <c r="E785" s="23"/>
      <c r="F785" s="2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">
      <c r="A786" s="2"/>
      <c r="B786" s="2"/>
      <c r="C786" s="2"/>
      <c r="D786" s="22"/>
      <c r="E786" s="23"/>
      <c r="F786" s="2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">
      <c r="A787" s="2"/>
      <c r="B787" s="2"/>
      <c r="C787" s="2"/>
      <c r="D787" s="22"/>
      <c r="E787" s="23"/>
      <c r="F787" s="2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">
      <c r="A788" s="2"/>
      <c r="B788" s="2"/>
      <c r="C788" s="2"/>
      <c r="D788" s="22"/>
      <c r="E788" s="23"/>
      <c r="F788" s="2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">
      <c r="A789" s="2"/>
      <c r="B789" s="2"/>
      <c r="C789" s="2"/>
      <c r="D789" s="22"/>
      <c r="E789" s="23"/>
      <c r="F789" s="2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">
      <c r="A790" s="2"/>
      <c r="B790" s="2"/>
      <c r="C790" s="2"/>
      <c r="D790" s="22"/>
      <c r="E790" s="23"/>
      <c r="F790" s="2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">
      <c r="A791" s="2"/>
      <c r="B791" s="2"/>
      <c r="C791" s="2"/>
      <c r="D791" s="22"/>
      <c r="E791" s="23"/>
      <c r="F791" s="2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">
      <c r="A792" s="2"/>
      <c r="B792" s="2"/>
      <c r="C792" s="2"/>
      <c r="D792" s="22"/>
      <c r="E792" s="23"/>
      <c r="F792" s="2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">
      <c r="A793" s="2"/>
      <c r="B793" s="2"/>
      <c r="C793" s="2"/>
      <c r="D793" s="22"/>
      <c r="E793" s="23"/>
      <c r="F793" s="2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">
      <c r="A794" s="2"/>
      <c r="B794" s="2"/>
      <c r="C794" s="2"/>
      <c r="D794" s="22"/>
      <c r="E794" s="23"/>
      <c r="F794" s="2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">
      <c r="A795" s="2"/>
      <c r="B795" s="2"/>
      <c r="C795" s="2"/>
      <c r="D795" s="22"/>
      <c r="E795" s="23"/>
      <c r="F795" s="2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">
      <c r="A796" s="2"/>
      <c r="B796" s="2"/>
      <c r="C796" s="2"/>
      <c r="D796" s="22"/>
      <c r="E796" s="23"/>
      <c r="F796" s="2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">
      <c r="A797" s="2"/>
      <c r="B797" s="2"/>
      <c r="C797" s="2"/>
      <c r="D797" s="22"/>
      <c r="E797" s="23"/>
      <c r="F797" s="2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">
      <c r="A798" s="2"/>
      <c r="B798" s="2"/>
      <c r="C798" s="2"/>
      <c r="D798" s="22"/>
      <c r="E798" s="23"/>
      <c r="F798" s="2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">
      <c r="A799" s="2"/>
      <c r="B799" s="2"/>
      <c r="C799" s="2"/>
      <c r="D799" s="22"/>
      <c r="E799" s="23"/>
      <c r="F799" s="2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">
      <c r="A800" s="2"/>
      <c r="B800" s="2"/>
      <c r="C800" s="2"/>
      <c r="D800" s="22"/>
      <c r="E800" s="23"/>
      <c r="F800" s="2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">
      <c r="A801" s="2"/>
      <c r="B801" s="2"/>
      <c r="C801" s="2"/>
      <c r="D801" s="22"/>
      <c r="E801" s="23"/>
      <c r="F801" s="2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">
      <c r="A802" s="2"/>
      <c r="B802" s="2"/>
      <c r="C802" s="2"/>
      <c r="D802" s="22"/>
      <c r="E802" s="23"/>
      <c r="F802" s="2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">
      <c r="A803" s="2"/>
      <c r="B803" s="2"/>
      <c r="C803" s="2"/>
      <c r="D803" s="22"/>
      <c r="E803" s="23"/>
      <c r="F803" s="2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">
      <c r="A804" s="2"/>
      <c r="B804" s="2"/>
      <c r="C804" s="2"/>
      <c r="D804" s="22"/>
      <c r="E804" s="23"/>
      <c r="F804" s="2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">
      <c r="A805" s="2"/>
      <c r="B805" s="2"/>
      <c r="C805" s="2"/>
      <c r="D805" s="22"/>
      <c r="E805" s="23"/>
      <c r="F805" s="2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">
      <c r="A806" s="2"/>
      <c r="B806" s="2"/>
      <c r="C806" s="2"/>
      <c r="D806" s="22"/>
      <c r="E806" s="23"/>
      <c r="F806" s="2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">
      <c r="A807" s="2"/>
      <c r="B807" s="2"/>
      <c r="C807" s="2"/>
      <c r="D807" s="22"/>
      <c r="E807" s="23"/>
      <c r="F807" s="2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">
      <c r="A808" s="2"/>
      <c r="B808" s="2"/>
      <c r="C808" s="2"/>
      <c r="D808" s="22"/>
      <c r="E808" s="23"/>
      <c r="F808" s="2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">
      <c r="A809" s="2"/>
      <c r="B809" s="2"/>
      <c r="C809" s="2"/>
      <c r="D809" s="22"/>
      <c r="E809" s="23"/>
      <c r="F809" s="2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">
      <c r="A810" s="2"/>
      <c r="B810" s="2"/>
      <c r="C810" s="2"/>
      <c r="D810" s="22"/>
      <c r="E810" s="23"/>
      <c r="F810" s="2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">
      <c r="A811" s="2"/>
      <c r="B811" s="2"/>
      <c r="C811" s="2"/>
      <c r="D811" s="22"/>
      <c r="E811" s="23"/>
      <c r="F811" s="2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">
      <c r="A812" s="2"/>
      <c r="B812" s="2"/>
      <c r="C812" s="2"/>
      <c r="D812" s="22"/>
      <c r="E812" s="23"/>
      <c r="F812" s="2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">
      <c r="A813" s="2"/>
      <c r="B813" s="2"/>
      <c r="C813" s="2"/>
      <c r="D813" s="22"/>
      <c r="E813" s="23"/>
      <c r="F813" s="2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">
      <c r="A814" s="2"/>
      <c r="B814" s="2"/>
      <c r="C814" s="2"/>
      <c r="D814" s="22"/>
      <c r="E814" s="23"/>
      <c r="F814" s="2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">
      <c r="A815" s="2"/>
      <c r="B815" s="2"/>
      <c r="C815" s="2"/>
      <c r="D815" s="22"/>
      <c r="E815" s="23"/>
      <c r="F815" s="2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">
      <c r="A816" s="2"/>
      <c r="B816" s="2"/>
      <c r="C816" s="2"/>
      <c r="D816" s="22"/>
      <c r="E816" s="23"/>
      <c r="F816" s="2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">
      <c r="A817" s="2"/>
      <c r="B817" s="2"/>
      <c r="C817" s="2"/>
      <c r="D817" s="22"/>
      <c r="E817" s="23"/>
      <c r="F817" s="2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">
      <c r="A818" s="2"/>
      <c r="B818" s="2"/>
      <c r="C818" s="2"/>
      <c r="D818" s="22"/>
      <c r="E818" s="23"/>
      <c r="F818" s="2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">
      <c r="A819" s="2"/>
      <c r="B819" s="2"/>
      <c r="C819" s="2"/>
      <c r="D819" s="22"/>
      <c r="E819" s="23"/>
      <c r="F819" s="2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">
      <c r="A820" s="2"/>
      <c r="B820" s="2"/>
      <c r="C820" s="2"/>
      <c r="D820" s="22"/>
      <c r="E820" s="23"/>
      <c r="F820" s="2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">
      <c r="A821" s="2"/>
      <c r="B821" s="2"/>
      <c r="C821" s="2"/>
      <c r="D821" s="22"/>
      <c r="E821" s="23"/>
      <c r="F821" s="2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">
      <c r="A822" s="2"/>
      <c r="B822" s="2"/>
      <c r="C822" s="2"/>
      <c r="D822" s="22"/>
      <c r="E822" s="23"/>
      <c r="F822" s="2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">
      <c r="A823" s="2"/>
      <c r="B823" s="2"/>
      <c r="C823" s="2"/>
      <c r="D823" s="22"/>
      <c r="E823" s="23"/>
      <c r="F823" s="2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">
      <c r="A824" s="2"/>
      <c r="B824" s="2"/>
      <c r="C824" s="2"/>
      <c r="D824" s="22"/>
      <c r="E824" s="23"/>
      <c r="F824" s="2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">
      <c r="A825" s="2"/>
      <c r="B825" s="2"/>
      <c r="C825" s="2"/>
      <c r="D825" s="22"/>
      <c r="E825" s="23"/>
      <c r="F825" s="2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">
      <c r="A826" s="2"/>
      <c r="B826" s="2"/>
      <c r="C826" s="2"/>
      <c r="D826" s="22"/>
      <c r="E826" s="23"/>
      <c r="F826" s="2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">
      <c r="A827" s="2"/>
      <c r="B827" s="2"/>
      <c r="C827" s="2"/>
      <c r="D827" s="22"/>
      <c r="E827" s="23"/>
      <c r="F827" s="2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">
      <c r="A828" s="2"/>
      <c r="B828" s="2"/>
      <c r="C828" s="2"/>
      <c r="D828" s="22"/>
      <c r="E828" s="23"/>
      <c r="F828" s="2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">
      <c r="A829" s="2"/>
      <c r="B829" s="2"/>
      <c r="C829" s="2"/>
      <c r="D829" s="22"/>
      <c r="E829" s="23"/>
      <c r="F829" s="2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">
      <c r="A830" s="2"/>
      <c r="B830" s="2"/>
      <c r="C830" s="2"/>
      <c r="D830" s="22"/>
      <c r="E830" s="23"/>
      <c r="F830" s="2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">
      <c r="A831" s="2"/>
      <c r="B831" s="2"/>
      <c r="C831" s="2"/>
      <c r="D831" s="22"/>
      <c r="E831" s="23"/>
      <c r="F831" s="2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">
      <c r="A832" s="2"/>
      <c r="B832" s="2"/>
      <c r="C832" s="2"/>
      <c r="D832" s="22"/>
      <c r="E832" s="23"/>
      <c r="F832" s="2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">
      <c r="A833" s="2"/>
      <c r="B833" s="2"/>
      <c r="C833" s="2"/>
      <c r="D833" s="22"/>
      <c r="E833" s="23"/>
      <c r="F833" s="2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">
      <c r="A834" s="2"/>
      <c r="B834" s="2"/>
      <c r="C834" s="2"/>
      <c r="D834" s="22"/>
      <c r="E834" s="23"/>
      <c r="F834" s="2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">
      <c r="A835" s="2"/>
      <c r="B835" s="2"/>
      <c r="C835" s="2"/>
      <c r="D835" s="22"/>
      <c r="E835" s="23"/>
      <c r="F835" s="2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">
      <c r="A836" s="2"/>
      <c r="B836" s="2"/>
      <c r="C836" s="2"/>
      <c r="D836" s="22"/>
      <c r="E836" s="23"/>
      <c r="F836" s="2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">
      <c r="A837" s="2"/>
      <c r="B837" s="2"/>
      <c r="C837" s="2"/>
      <c r="D837" s="22"/>
      <c r="E837" s="23"/>
      <c r="F837" s="2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">
      <c r="A838" s="2"/>
      <c r="B838" s="2"/>
      <c r="C838" s="2"/>
      <c r="D838" s="22"/>
      <c r="E838" s="23"/>
      <c r="F838" s="2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">
      <c r="A839" s="2"/>
      <c r="B839" s="2"/>
      <c r="C839" s="2"/>
      <c r="D839" s="22"/>
      <c r="E839" s="23"/>
      <c r="F839" s="2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">
      <c r="A840" s="2"/>
      <c r="B840" s="2"/>
      <c r="C840" s="2"/>
      <c r="D840" s="22"/>
      <c r="E840" s="23"/>
      <c r="F840" s="2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">
      <c r="A841" s="2"/>
      <c r="B841" s="2"/>
      <c r="C841" s="2"/>
      <c r="D841" s="22"/>
      <c r="E841" s="23"/>
      <c r="F841" s="2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">
      <c r="A842" s="2"/>
      <c r="B842" s="2"/>
      <c r="C842" s="2"/>
      <c r="D842" s="22"/>
      <c r="E842" s="23"/>
      <c r="F842" s="2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">
      <c r="A843" s="2"/>
      <c r="B843" s="2"/>
      <c r="C843" s="2"/>
      <c r="D843" s="22"/>
      <c r="E843" s="23"/>
      <c r="F843" s="2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">
      <c r="A844" s="2"/>
      <c r="B844" s="2"/>
      <c r="C844" s="2"/>
      <c r="D844" s="22"/>
      <c r="E844" s="23"/>
      <c r="F844" s="2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">
      <c r="A845" s="2"/>
      <c r="B845" s="2"/>
      <c r="C845" s="2"/>
      <c r="D845" s="22"/>
      <c r="E845" s="23"/>
      <c r="F845" s="2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">
      <c r="A846" s="2"/>
      <c r="B846" s="2"/>
      <c r="C846" s="2"/>
      <c r="D846" s="22"/>
      <c r="E846" s="23"/>
      <c r="F846" s="2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">
      <c r="A847" s="2"/>
      <c r="B847" s="2"/>
      <c r="C847" s="2"/>
      <c r="D847" s="22"/>
      <c r="E847" s="23"/>
      <c r="F847" s="2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">
      <c r="A848" s="2"/>
      <c r="B848" s="2"/>
      <c r="C848" s="2"/>
      <c r="D848" s="22"/>
      <c r="E848" s="23"/>
      <c r="F848" s="2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">
      <c r="A849" s="2"/>
      <c r="B849" s="2"/>
      <c r="C849" s="2"/>
      <c r="D849" s="22"/>
      <c r="E849" s="23"/>
      <c r="F849" s="2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">
      <c r="A850" s="2"/>
      <c r="B850" s="2"/>
      <c r="C850" s="2"/>
      <c r="D850" s="22"/>
      <c r="E850" s="23"/>
      <c r="F850" s="2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">
      <c r="A851" s="2"/>
      <c r="B851" s="2"/>
      <c r="C851" s="2"/>
      <c r="D851" s="22"/>
      <c r="E851" s="23"/>
      <c r="F851" s="2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">
      <c r="A852" s="2"/>
      <c r="B852" s="2"/>
      <c r="C852" s="2"/>
      <c r="D852" s="22"/>
      <c r="E852" s="23"/>
      <c r="F852" s="2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">
      <c r="A853" s="2"/>
      <c r="B853" s="2"/>
      <c r="C853" s="2"/>
      <c r="D853" s="22"/>
      <c r="E853" s="23"/>
      <c r="F853" s="2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">
      <c r="A854" s="2"/>
      <c r="B854" s="2"/>
      <c r="C854" s="2"/>
      <c r="D854" s="22"/>
      <c r="E854" s="23"/>
      <c r="F854" s="2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">
      <c r="A855" s="2"/>
      <c r="B855" s="2"/>
      <c r="C855" s="2"/>
      <c r="D855" s="22"/>
      <c r="E855" s="23"/>
      <c r="F855" s="2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">
      <c r="A856" s="2"/>
      <c r="B856" s="2"/>
      <c r="C856" s="2"/>
      <c r="D856" s="22"/>
      <c r="E856" s="23"/>
      <c r="F856" s="2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">
      <c r="A857" s="2"/>
      <c r="B857" s="2"/>
      <c r="C857" s="2"/>
      <c r="D857" s="22"/>
      <c r="E857" s="23"/>
      <c r="F857" s="2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">
      <c r="A858" s="2"/>
      <c r="B858" s="2"/>
      <c r="C858" s="2"/>
      <c r="D858" s="22"/>
      <c r="E858" s="23"/>
      <c r="F858" s="2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">
      <c r="A859" s="2"/>
      <c r="B859" s="2"/>
      <c r="C859" s="2"/>
      <c r="D859" s="22"/>
      <c r="E859" s="23"/>
      <c r="F859" s="2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">
      <c r="A860" s="2"/>
      <c r="B860" s="2"/>
      <c r="C860" s="2"/>
      <c r="D860" s="22"/>
      <c r="E860" s="23"/>
      <c r="F860" s="2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">
      <c r="A861" s="2"/>
      <c r="B861" s="2"/>
      <c r="C861" s="2"/>
      <c r="D861" s="22"/>
      <c r="E861" s="23"/>
      <c r="F861" s="2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">
      <c r="A862" s="2"/>
      <c r="B862" s="2"/>
      <c r="C862" s="2"/>
      <c r="D862" s="22"/>
      <c r="E862" s="23"/>
      <c r="F862" s="2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">
      <c r="A863" s="2"/>
      <c r="B863" s="2"/>
      <c r="C863" s="2"/>
      <c r="D863" s="22"/>
      <c r="E863" s="23"/>
      <c r="F863" s="2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">
      <c r="A864" s="2"/>
      <c r="B864" s="2"/>
      <c r="C864" s="2"/>
      <c r="D864" s="22"/>
      <c r="E864" s="23"/>
      <c r="F864" s="2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">
      <c r="A865" s="2"/>
      <c r="B865" s="2"/>
      <c r="C865" s="2"/>
      <c r="D865" s="22"/>
      <c r="E865" s="23"/>
      <c r="F865" s="2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">
      <c r="A866" s="2"/>
      <c r="B866" s="2"/>
      <c r="C866" s="2"/>
      <c r="D866" s="22"/>
      <c r="E866" s="23"/>
      <c r="F866" s="2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">
      <c r="A867" s="2"/>
      <c r="B867" s="2"/>
      <c r="C867" s="2"/>
      <c r="D867" s="22"/>
      <c r="E867" s="23"/>
      <c r="F867" s="2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">
      <c r="A868" s="2"/>
      <c r="B868" s="2"/>
      <c r="C868" s="2"/>
      <c r="D868" s="22"/>
      <c r="E868" s="23"/>
      <c r="F868" s="2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">
      <c r="A869" s="2"/>
      <c r="B869" s="2"/>
      <c r="C869" s="2"/>
      <c r="D869" s="22"/>
      <c r="E869" s="23"/>
      <c r="F869" s="2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">
      <c r="A870" s="2"/>
      <c r="B870" s="2"/>
      <c r="C870" s="2"/>
      <c r="D870" s="22"/>
      <c r="E870" s="23"/>
      <c r="F870" s="2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">
      <c r="A871" s="2"/>
      <c r="B871" s="2"/>
      <c r="C871" s="2"/>
      <c r="D871" s="22"/>
      <c r="E871" s="23"/>
      <c r="F871" s="2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">
      <c r="A872" s="2"/>
      <c r="B872" s="2"/>
      <c r="C872" s="2"/>
      <c r="D872" s="22"/>
      <c r="E872" s="23"/>
      <c r="F872" s="2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">
      <c r="A873" s="2"/>
      <c r="B873" s="2"/>
      <c r="C873" s="2"/>
      <c r="D873" s="22"/>
      <c r="E873" s="23"/>
      <c r="F873" s="2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">
      <c r="A874" s="2"/>
      <c r="B874" s="2"/>
      <c r="C874" s="2"/>
      <c r="D874" s="22"/>
      <c r="E874" s="23"/>
      <c r="F874" s="2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">
      <c r="A875" s="2"/>
      <c r="B875" s="2"/>
      <c r="C875" s="2"/>
      <c r="D875" s="22"/>
      <c r="E875" s="23"/>
      <c r="F875" s="2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">
      <c r="A876" s="2"/>
      <c r="B876" s="2"/>
      <c r="C876" s="2"/>
      <c r="D876" s="22"/>
      <c r="E876" s="23"/>
      <c r="F876" s="2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">
      <c r="A877" s="2"/>
      <c r="B877" s="2"/>
      <c r="C877" s="2"/>
      <c r="D877" s="22"/>
      <c r="E877" s="23"/>
      <c r="F877" s="2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">
      <c r="A878" s="2"/>
      <c r="B878" s="2"/>
      <c r="C878" s="2"/>
      <c r="D878" s="22"/>
      <c r="E878" s="23"/>
      <c r="F878" s="2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">
      <c r="A879" s="2"/>
      <c r="B879" s="2"/>
      <c r="C879" s="2"/>
      <c r="D879" s="22"/>
      <c r="E879" s="23"/>
      <c r="F879" s="2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">
      <c r="A880" s="2"/>
      <c r="B880" s="2"/>
      <c r="C880" s="2"/>
      <c r="D880" s="22"/>
      <c r="E880" s="23"/>
      <c r="F880" s="2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">
      <c r="A881" s="2"/>
      <c r="B881" s="2"/>
      <c r="C881" s="2"/>
      <c r="D881" s="22"/>
      <c r="E881" s="23"/>
      <c r="F881" s="2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">
      <c r="A882" s="2"/>
      <c r="B882" s="2"/>
      <c r="C882" s="2"/>
      <c r="D882" s="22"/>
      <c r="E882" s="23"/>
      <c r="F882" s="2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">
      <c r="A883" s="2"/>
      <c r="B883" s="2"/>
      <c r="C883" s="2"/>
      <c r="D883" s="22"/>
      <c r="E883" s="23"/>
      <c r="F883" s="2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">
      <c r="A884" s="2"/>
      <c r="B884" s="2"/>
      <c r="C884" s="2"/>
      <c r="D884" s="22"/>
      <c r="E884" s="23"/>
      <c r="F884" s="2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">
      <c r="A885" s="2"/>
      <c r="B885" s="2"/>
      <c r="C885" s="2"/>
      <c r="D885" s="22"/>
      <c r="E885" s="23"/>
      <c r="F885" s="2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">
      <c r="A886" s="2"/>
      <c r="B886" s="2"/>
      <c r="C886" s="2"/>
      <c r="D886" s="22"/>
      <c r="E886" s="23"/>
      <c r="F886" s="2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">
      <c r="A887" s="2"/>
      <c r="B887" s="2"/>
      <c r="C887" s="2"/>
      <c r="D887" s="22"/>
      <c r="E887" s="23"/>
      <c r="F887" s="2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">
      <c r="A888" s="2"/>
      <c r="B888" s="2"/>
      <c r="C888" s="2"/>
      <c r="D888" s="22"/>
      <c r="E888" s="23"/>
      <c r="F888" s="2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">
      <c r="A889" s="2"/>
      <c r="B889" s="2"/>
      <c r="C889" s="2"/>
      <c r="D889" s="22"/>
      <c r="E889" s="23"/>
      <c r="F889" s="2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">
      <c r="A890" s="2"/>
      <c r="B890" s="2"/>
      <c r="C890" s="2"/>
      <c r="D890" s="22"/>
      <c r="E890" s="23"/>
      <c r="F890" s="2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">
      <c r="A891" s="2"/>
      <c r="B891" s="2"/>
      <c r="C891" s="2"/>
      <c r="D891" s="22"/>
      <c r="E891" s="23"/>
      <c r="F891" s="2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">
      <c r="A892" s="2"/>
      <c r="B892" s="2"/>
      <c r="C892" s="2"/>
      <c r="D892" s="22"/>
      <c r="E892" s="23"/>
      <c r="F892" s="2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">
      <c r="A893" s="2"/>
      <c r="B893" s="2"/>
      <c r="C893" s="2"/>
      <c r="D893" s="22"/>
      <c r="E893" s="23"/>
      <c r="F893" s="2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">
      <c r="A894" s="2"/>
      <c r="B894" s="2"/>
      <c r="C894" s="2"/>
      <c r="D894" s="22"/>
      <c r="E894" s="23"/>
      <c r="F894" s="2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">
      <c r="A895" s="2"/>
      <c r="B895" s="2"/>
      <c r="C895" s="2"/>
      <c r="D895" s="22"/>
      <c r="E895" s="23"/>
      <c r="F895" s="2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">
      <c r="A896" s="2"/>
      <c r="B896" s="2"/>
      <c r="C896" s="2"/>
      <c r="D896" s="22"/>
      <c r="E896" s="23"/>
      <c r="F896" s="2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">
      <c r="A897" s="2"/>
      <c r="B897" s="2"/>
      <c r="C897" s="2"/>
      <c r="D897" s="22"/>
      <c r="E897" s="23"/>
      <c r="F897" s="2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">
      <c r="A898" s="2"/>
      <c r="B898" s="2"/>
      <c r="C898" s="2"/>
      <c r="D898" s="22"/>
      <c r="E898" s="23"/>
      <c r="F898" s="2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">
      <c r="A899" s="2"/>
      <c r="B899" s="2"/>
      <c r="C899" s="2"/>
      <c r="D899" s="22"/>
      <c r="E899" s="23"/>
      <c r="F899" s="2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">
      <c r="A900" s="2"/>
      <c r="B900" s="2"/>
      <c r="C900" s="2"/>
      <c r="D900" s="22"/>
      <c r="E900" s="23"/>
      <c r="F900" s="2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">
      <c r="A901" s="2"/>
      <c r="B901" s="2"/>
      <c r="C901" s="2"/>
      <c r="D901" s="22"/>
      <c r="E901" s="23"/>
      <c r="F901" s="2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">
      <c r="A902" s="2"/>
      <c r="B902" s="2"/>
      <c r="C902" s="2"/>
      <c r="D902" s="22"/>
      <c r="E902" s="23"/>
      <c r="F902" s="2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">
      <c r="A903" s="2"/>
      <c r="B903" s="2"/>
      <c r="C903" s="2"/>
      <c r="D903" s="22"/>
      <c r="E903" s="23"/>
      <c r="F903" s="2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">
      <c r="A904" s="2"/>
      <c r="B904" s="2"/>
      <c r="C904" s="2"/>
      <c r="D904" s="22"/>
      <c r="E904" s="23"/>
      <c r="F904" s="2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">
      <c r="A905" s="2"/>
      <c r="B905" s="2"/>
      <c r="C905" s="2"/>
      <c r="D905" s="22"/>
      <c r="E905" s="23"/>
      <c r="F905" s="2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">
      <c r="A906" s="2"/>
      <c r="B906" s="2"/>
      <c r="C906" s="2"/>
      <c r="D906" s="22"/>
      <c r="E906" s="23"/>
      <c r="F906" s="2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">
      <c r="A907" s="2"/>
      <c r="B907" s="2"/>
      <c r="C907" s="2"/>
      <c r="D907" s="22"/>
      <c r="E907" s="23"/>
      <c r="F907" s="2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">
      <c r="A908" s="2"/>
      <c r="B908" s="2"/>
      <c r="C908" s="2"/>
      <c r="D908" s="22"/>
      <c r="E908" s="23"/>
      <c r="F908" s="2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">
      <c r="A909" s="2"/>
      <c r="B909" s="2"/>
      <c r="C909" s="2"/>
      <c r="D909" s="22"/>
      <c r="E909" s="23"/>
      <c r="F909" s="2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">
      <c r="A910" s="2"/>
      <c r="B910" s="2"/>
      <c r="C910" s="2"/>
      <c r="D910" s="22"/>
      <c r="E910" s="23"/>
      <c r="F910" s="2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">
      <c r="A911" s="2"/>
      <c r="B911" s="2"/>
      <c r="C911" s="2"/>
      <c r="D911" s="22"/>
      <c r="E911" s="23"/>
      <c r="F911" s="2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">
      <c r="A912" s="2"/>
      <c r="B912" s="2"/>
      <c r="C912" s="2"/>
      <c r="D912" s="22"/>
      <c r="E912" s="23"/>
      <c r="F912" s="2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">
      <c r="A913" s="2"/>
      <c r="B913" s="2"/>
      <c r="C913" s="2"/>
      <c r="D913" s="22"/>
      <c r="E913" s="23"/>
      <c r="F913" s="2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">
      <c r="A914" s="2"/>
      <c r="B914" s="2"/>
      <c r="C914" s="2"/>
      <c r="D914" s="22"/>
      <c r="E914" s="23"/>
      <c r="F914" s="2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">
      <c r="A915" s="2"/>
      <c r="B915" s="2"/>
      <c r="C915" s="2"/>
      <c r="D915" s="22"/>
      <c r="E915" s="23"/>
      <c r="F915" s="2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">
      <c r="A916" s="2"/>
      <c r="B916" s="2"/>
      <c r="C916" s="2"/>
      <c r="D916" s="22"/>
      <c r="E916" s="23"/>
      <c r="F916" s="2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">
      <c r="A917" s="2"/>
      <c r="B917" s="2"/>
      <c r="C917" s="2"/>
      <c r="D917" s="22"/>
      <c r="E917" s="23"/>
      <c r="F917" s="2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">
      <c r="A918" s="2"/>
      <c r="B918" s="2"/>
      <c r="C918" s="2"/>
      <c r="D918" s="22"/>
      <c r="E918" s="23"/>
      <c r="F918" s="2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">
      <c r="A919" s="2"/>
      <c r="B919" s="2"/>
      <c r="C919" s="2"/>
      <c r="D919" s="22"/>
      <c r="E919" s="23"/>
      <c r="F919" s="2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">
      <c r="A920" s="2"/>
      <c r="B920" s="2"/>
      <c r="C920" s="2"/>
      <c r="D920" s="22"/>
      <c r="E920" s="23"/>
      <c r="F920" s="2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">
      <c r="A921" s="2"/>
      <c r="B921" s="2"/>
      <c r="C921" s="2"/>
      <c r="D921" s="22"/>
      <c r="E921" s="23"/>
      <c r="F921" s="2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">
      <c r="A922" s="2"/>
      <c r="B922" s="2"/>
      <c r="C922" s="2"/>
      <c r="D922" s="22"/>
      <c r="E922" s="23"/>
      <c r="F922" s="2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">
      <c r="A923" s="2"/>
      <c r="B923" s="2"/>
      <c r="C923" s="2"/>
      <c r="D923" s="22"/>
      <c r="E923" s="23"/>
      <c r="F923" s="2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">
      <c r="A924" s="2"/>
      <c r="B924" s="2"/>
      <c r="C924" s="2"/>
      <c r="D924" s="22"/>
      <c r="E924" s="23"/>
      <c r="F924" s="2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">
      <c r="A925" s="2"/>
      <c r="B925" s="2"/>
      <c r="C925" s="2"/>
      <c r="D925" s="22"/>
      <c r="E925" s="23"/>
      <c r="F925" s="2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">
      <c r="A926" s="2"/>
      <c r="B926" s="2"/>
      <c r="C926" s="2"/>
      <c r="D926" s="22"/>
      <c r="E926" s="23"/>
      <c r="F926" s="2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">
      <c r="A927" s="2"/>
      <c r="B927" s="2"/>
      <c r="C927" s="2"/>
      <c r="D927" s="22"/>
      <c r="E927" s="23"/>
      <c r="F927" s="2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">
      <c r="A928" s="2"/>
      <c r="B928" s="2"/>
      <c r="C928" s="2"/>
      <c r="D928" s="22"/>
      <c r="E928" s="23"/>
      <c r="F928" s="2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">
      <c r="A929" s="2"/>
      <c r="B929" s="2"/>
      <c r="C929" s="2"/>
      <c r="D929" s="22"/>
      <c r="E929" s="23"/>
      <c r="F929" s="2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">
      <c r="A930" s="2"/>
      <c r="B930" s="2"/>
      <c r="C930" s="2"/>
      <c r="D930" s="22"/>
      <c r="E930" s="23"/>
      <c r="F930" s="2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">
      <c r="A931" s="2"/>
      <c r="B931" s="2"/>
      <c r="C931" s="2"/>
      <c r="D931" s="22"/>
      <c r="E931" s="23"/>
      <c r="F931" s="2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">
      <c r="A932" s="2"/>
      <c r="B932" s="2"/>
      <c r="C932" s="2"/>
      <c r="D932" s="22"/>
      <c r="E932" s="23"/>
      <c r="F932" s="2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">
      <c r="A933" s="2"/>
      <c r="B933" s="2"/>
      <c r="C933" s="2"/>
      <c r="D933" s="22"/>
      <c r="E933" s="23"/>
      <c r="F933" s="2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">
      <c r="A934" s="2"/>
      <c r="B934" s="2"/>
      <c r="C934" s="2"/>
      <c r="D934" s="22"/>
      <c r="E934" s="23"/>
      <c r="F934" s="2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">
      <c r="A935" s="2"/>
      <c r="B935" s="2"/>
      <c r="C935" s="2"/>
      <c r="D935" s="22"/>
      <c r="E935" s="23"/>
      <c r="F935" s="2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">
      <c r="A936" s="2"/>
      <c r="B936" s="2"/>
      <c r="C936" s="2"/>
      <c r="D936" s="22"/>
      <c r="E936" s="23"/>
      <c r="F936" s="2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">
      <c r="A937" s="2"/>
      <c r="B937" s="2"/>
      <c r="C937" s="2"/>
      <c r="D937" s="22"/>
      <c r="E937" s="23"/>
      <c r="F937" s="2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">
      <c r="A938" s="2"/>
      <c r="B938" s="2"/>
      <c r="C938" s="2"/>
      <c r="D938" s="22"/>
      <c r="E938" s="23"/>
      <c r="F938" s="2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">
      <c r="A939" s="2"/>
      <c r="B939" s="2"/>
      <c r="C939" s="2"/>
      <c r="D939" s="22"/>
      <c r="E939" s="23"/>
      <c r="F939" s="2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">
      <c r="A940" s="2"/>
      <c r="B940" s="2"/>
      <c r="C940" s="2"/>
      <c r="D940" s="22"/>
      <c r="E940" s="23"/>
      <c r="F940" s="2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">
      <c r="A941" s="2"/>
      <c r="B941" s="2"/>
      <c r="C941" s="2"/>
      <c r="D941" s="22"/>
      <c r="E941" s="23"/>
      <c r="F941" s="2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">
      <c r="A942" s="2"/>
      <c r="B942" s="2"/>
      <c r="C942" s="2"/>
      <c r="D942" s="22"/>
      <c r="E942" s="23"/>
      <c r="F942" s="2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">
      <c r="A943" s="2"/>
      <c r="B943" s="2"/>
      <c r="C943" s="2"/>
      <c r="D943" s="22"/>
      <c r="E943" s="23"/>
      <c r="F943" s="2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">
      <c r="A944" s="2"/>
      <c r="B944" s="2"/>
      <c r="C944" s="2"/>
      <c r="D944" s="22"/>
      <c r="E944" s="23"/>
      <c r="F944" s="2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">
      <c r="A945" s="2"/>
      <c r="B945" s="2"/>
      <c r="C945" s="2"/>
      <c r="D945" s="22"/>
      <c r="E945" s="23"/>
      <c r="F945" s="2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">
      <c r="A946" s="2"/>
      <c r="B946" s="2"/>
      <c r="C946" s="2"/>
      <c r="D946" s="22"/>
      <c r="E946" s="23"/>
      <c r="F946" s="2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">
      <c r="A947" s="2"/>
      <c r="B947" s="2"/>
      <c r="C947" s="2"/>
      <c r="D947" s="22"/>
      <c r="E947" s="23"/>
      <c r="F947" s="2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">
      <c r="A948" s="2"/>
      <c r="B948" s="2"/>
      <c r="C948" s="2"/>
      <c r="D948" s="22"/>
      <c r="E948" s="23"/>
      <c r="F948" s="2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">
      <c r="A949" s="2"/>
      <c r="B949" s="2"/>
      <c r="C949" s="2"/>
      <c r="D949" s="22"/>
      <c r="E949" s="23"/>
      <c r="F949" s="2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">
      <c r="A950" s="2"/>
      <c r="B950" s="2"/>
      <c r="C950" s="2"/>
      <c r="D950" s="22"/>
      <c r="E950" s="23"/>
      <c r="F950" s="2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">
      <c r="A951" s="2"/>
      <c r="B951" s="2"/>
      <c r="C951" s="2"/>
      <c r="D951" s="22"/>
      <c r="E951" s="23"/>
      <c r="F951" s="2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">
      <c r="A952" s="2"/>
      <c r="B952" s="2"/>
      <c r="C952" s="2"/>
      <c r="D952" s="22"/>
      <c r="E952" s="23"/>
      <c r="F952" s="2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">
      <c r="A953" s="2"/>
      <c r="B953" s="2"/>
      <c r="C953" s="2"/>
      <c r="D953" s="22"/>
      <c r="E953" s="23"/>
      <c r="F953" s="2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">
      <c r="A954" s="2"/>
      <c r="B954" s="2"/>
      <c r="C954" s="2"/>
      <c r="D954" s="22"/>
      <c r="E954" s="23"/>
      <c r="F954" s="2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">
      <c r="A955" s="2"/>
      <c r="B955" s="2"/>
      <c r="C955" s="2"/>
      <c r="D955" s="22"/>
      <c r="E955" s="23"/>
      <c r="F955" s="2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">
      <c r="A956" s="2"/>
      <c r="B956" s="2"/>
      <c r="C956" s="2"/>
      <c r="D956" s="22"/>
      <c r="E956" s="23"/>
      <c r="F956" s="2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">
      <c r="A957" s="2"/>
      <c r="B957" s="2"/>
      <c r="C957" s="2"/>
      <c r="D957" s="22"/>
      <c r="E957" s="23"/>
      <c r="F957" s="2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">
      <c r="A958" s="2"/>
      <c r="B958" s="2"/>
      <c r="C958" s="2"/>
      <c r="D958" s="22"/>
      <c r="E958" s="23"/>
      <c r="F958" s="2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">
      <c r="A959" s="2"/>
      <c r="B959" s="2"/>
      <c r="C959" s="2"/>
      <c r="D959" s="22"/>
      <c r="E959" s="23"/>
      <c r="F959" s="2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">
      <c r="A960" s="2"/>
      <c r="B960" s="2"/>
      <c r="C960" s="2"/>
      <c r="D960" s="22"/>
      <c r="E960" s="23"/>
      <c r="F960" s="2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">
      <c r="A961" s="2"/>
      <c r="B961" s="2"/>
      <c r="C961" s="2"/>
      <c r="D961" s="22"/>
      <c r="E961" s="23"/>
      <c r="F961" s="2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">
      <c r="A962" s="2"/>
      <c r="B962" s="2"/>
      <c r="C962" s="2"/>
      <c r="D962" s="22"/>
      <c r="E962" s="23"/>
      <c r="F962" s="2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">
      <c r="A963" s="2"/>
      <c r="B963" s="2"/>
      <c r="C963" s="2"/>
      <c r="D963" s="22"/>
      <c r="E963" s="23"/>
      <c r="F963" s="2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">
      <c r="A964" s="2"/>
      <c r="B964" s="2"/>
      <c r="C964" s="2"/>
      <c r="D964" s="22"/>
      <c r="E964" s="23"/>
      <c r="F964" s="2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">
      <c r="A965" s="2"/>
      <c r="B965" s="2"/>
      <c r="C965" s="2"/>
      <c r="D965" s="22"/>
      <c r="E965" s="23"/>
      <c r="F965" s="2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">
      <c r="A966" s="2"/>
      <c r="B966" s="2"/>
      <c r="C966" s="2"/>
      <c r="D966" s="22"/>
      <c r="E966" s="23"/>
      <c r="F966" s="2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">
      <c r="A967" s="2"/>
      <c r="B967" s="2"/>
      <c r="C967" s="2"/>
      <c r="D967" s="22"/>
      <c r="E967" s="23"/>
      <c r="F967" s="2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">
      <c r="A968" s="2"/>
      <c r="B968" s="2"/>
      <c r="C968" s="2"/>
      <c r="D968" s="22"/>
      <c r="E968" s="23"/>
      <c r="F968" s="2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">
      <c r="A969" s="2"/>
      <c r="B969" s="2"/>
      <c r="C969" s="2"/>
      <c r="D969" s="22"/>
      <c r="E969" s="23"/>
      <c r="F969" s="2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">
      <c r="A970" s="2"/>
      <c r="B970" s="2"/>
      <c r="C970" s="2"/>
      <c r="D970" s="22"/>
      <c r="E970" s="23"/>
      <c r="F970" s="2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">
      <c r="A971" s="2"/>
      <c r="B971" s="2"/>
      <c r="C971" s="2"/>
      <c r="D971" s="22"/>
      <c r="E971" s="23"/>
      <c r="F971" s="2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">
      <c r="A972" s="2"/>
      <c r="B972" s="2"/>
      <c r="C972" s="2"/>
      <c r="D972" s="22"/>
      <c r="E972" s="23"/>
      <c r="F972" s="2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">
      <c r="A973" s="2"/>
      <c r="B973" s="2"/>
      <c r="C973" s="2"/>
      <c r="D973" s="22"/>
      <c r="E973" s="23"/>
      <c r="F973" s="2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">
      <c r="A974" s="2"/>
      <c r="B974" s="2"/>
      <c r="C974" s="2"/>
      <c r="D974" s="22"/>
      <c r="E974" s="23"/>
      <c r="F974" s="2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">
      <c r="A975" s="2"/>
      <c r="B975" s="2"/>
      <c r="C975" s="2"/>
      <c r="D975" s="22"/>
      <c r="E975" s="23"/>
      <c r="F975" s="2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">
      <c r="A976" s="2"/>
      <c r="B976" s="2"/>
      <c r="C976" s="2"/>
      <c r="D976" s="22"/>
      <c r="E976" s="23"/>
      <c r="F976" s="2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">
      <c r="A977" s="2"/>
      <c r="B977" s="2"/>
      <c r="C977" s="2"/>
      <c r="D977" s="22"/>
      <c r="E977" s="23"/>
      <c r="F977" s="2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">
      <c r="A978" s="2"/>
      <c r="B978" s="2"/>
      <c r="C978" s="2"/>
      <c r="D978" s="22"/>
      <c r="E978" s="23"/>
      <c r="F978" s="2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">
      <c r="A979" s="2"/>
      <c r="B979" s="2"/>
      <c r="C979" s="2"/>
      <c r="D979" s="22"/>
      <c r="E979" s="23"/>
      <c r="F979" s="2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">
      <c r="A980" s="2"/>
      <c r="B980" s="2"/>
      <c r="C980" s="2"/>
      <c r="D980" s="22"/>
      <c r="E980" s="23"/>
      <c r="F980" s="2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">
      <c r="A981" s="2"/>
      <c r="B981" s="2"/>
      <c r="C981" s="2"/>
      <c r="D981" s="22"/>
      <c r="E981" s="23"/>
      <c r="F981" s="2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">
      <c r="A982" s="2"/>
      <c r="B982" s="2"/>
      <c r="C982" s="2"/>
      <c r="D982" s="22"/>
      <c r="E982" s="23"/>
      <c r="F982" s="2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">
      <c r="A983" s="2"/>
      <c r="B983" s="2"/>
      <c r="C983" s="2"/>
      <c r="D983" s="22"/>
      <c r="E983" s="23"/>
      <c r="F983" s="2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">
      <c r="A984" s="2"/>
      <c r="B984" s="2"/>
      <c r="C984" s="2"/>
      <c r="D984" s="22"/>
      <c r="E984" s="23"/>
      <c r="F984" s="2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">
      <c r="A985" s="2"/>
      <c r="B985" s="2"/>
      <c r="C985" s="2"/>
      <c r="D985" s="22"/>
      <c r="E985" s="23"/>
      <c r="F985" s="2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">
      <c r="A986" s="2"/>
      <c r="B986" s="2"/>
      <c r="C986" s="2"/>
      <c r="D986" s="22"/>
      <c r="E986" s="23"/>
      <c r="F986" s="2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">
      <c r="A987" s="2"/>
      <c r="B987" s="2"/>
      <c r="C987" s="2"/>
      <c r="D987" s="22"/>
      <c r="E987" s="23"/>
      <c r="F987" s="2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">
      <c r="A988" s="2"/>
      <c r="B988" s="2"/>
      <c r="C988" s="2"/>
      <c r="D988" s="22"/>
      <c r="E988" s="23"/>
      <c r="F988" s="2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">
      <c r="A989" s="2"/>
      <c r="B989" s="2"/>
      <c r="C989" s="2"/>
      <c r="D989" s="22"/>
      <c r="E989" s="23"/>
      <c r="F989" s="2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">
      <c r="A990" s="2"/>
      <c r="B990" s="2"/>
      <c r="C990" s="2"/>
      <c r="D990" s="22"/>
      <c r="E990" s="23"/>
      <c r="F990" s="2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">
      <c r="A991" s="2"/>
      <c r="B991" s="2"/>
      <c r="C991" s="2"/>
      <c r="D991" s="22"/>
      <c r="E991" s="23"/>
      <c r="F991" s="2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">
      <c r="A992" s="2"/>
      <c r="B992" s="2"/>
      <c r="C992" s="2"/>
      <c r="D992" s="22"/>
      <c r="E992" s="23"/>
      <c r="F992" s="2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">
      <c r="A993" s="2"/>
      <c r="B993" s="2"/>
      <c r="C993" s="2"/>
      <c r="D993" s="22"/>
      <c r="E993" s="23"/>
      <c r="F993" s="2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">
      <c r="A994" s="2"/>
      <c r="B994" s="2"/>
      <c r="C994" s="2"/>
      <c r="D994" s="22"/>
      <c r="E994" s="23"/>
      <c r="F994" s="2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">
      <c r="A995" s="2"/>
      <c r="B995" s="2"/>
      <c r="C995" s="2"/>
      <c r="D995" s="22"/>
      <c r="E995" s="23"/>
      <c r="F995" s="2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">
      <c r="A996" s="2"/>
      <c r="B996" s="2"/>
      <c r="C996" s="2"/>
      <c r="D996" s="22"/>
      <c r="E996" s="23"/>
      <c r="F996" s="2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">
      <c r="A997" s="2"/>
      <c r="B997" s="2"/>
      <c r="C997" s="2"/>
      <c r="D997" s="22"/>
      <c r="E997" s="23"/>
      <c r="F997" s="2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">
      <c r="A998" s="2"/>
      <c r="B998" s="2"/>
      <c r="C998" s="2"/>
      <c r="D998" s="22"/>
      <c r="E998" s="23"/>
      <c r="F998" s="2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">
      <c r="A999" s="2"/>
      <c r="B999" s="2"/>
      <c r="C999" s="2"/>
      <c r="D999" s="22"/>
      <c r="E999" s="23"/>
      <c r="F999" s="2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2">
      <c r="A1000" s="2"/>
      <c r="B1000" s="2"/>
      <c r="C1000" s="2"/>
      <c r="D1000" s="22"/>
      <c r="E1000" s="23"/>
      <c r="F1000" s="2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18">
    <mergeCell ref="D138:F138"/>
    <mergeCell ref="D58:F58"/>
    <mergeCell ref="D66:F66"/>
    <mergeCell ref="D74:F74"/>
    <mergeCell ref="D82:F82"/>
    <mergeCell ref="D90:F90"/>
    <mergeCell ref="D98:F98"/>
    <mergeCell ref="D106:F106"/>
    <mergeCell ref="D42:F42"/>
    <mergeCell ref="D50:F50"/>
    <mergeCell ref="D114:F114"/>
    <mergeCell ref="D122:F122"/>
    <mergeCell ref="D130:F130"/>
    <mergeCell ref="D2:F2"/>
    <mergeCell ref="D10:F10"/>
    <mergeCell ref="D18:F18"/>
    <mergeCell ref="D26:F26"/>
    <mergeCell ref="D34:F34"/>
  </mergeCells>
  <conditionalFormatting sqref="D1:F1048576">
    <cfRule type="cellIs" dxfId="7" priority="1" operator="equal">
      <formula>0</formula>
    </cfRule>
  </conditionalFormatting>
  <printOptions gridLines="1"/>
  <pageMargins left="0" right="0" top="0.39370078740157483" bottom="0.39370078740157483" header="0" footer="0"/>
  <pageSetup paperSize="9" orientation="portrait"/>
  <rowBreaks count="2" manualBreakCount="2">
    <brk id="113" man="1"/>
    <brk id="57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1000"/>
  <sheetViews>
    <sheetView workbookViewId="0">
      <selection activeCell="D1" sqref="D1:F1048576"/>
    </sheetView>
  </sheetViews>
  <sheetFormatPr baseColWidth="10" defaultColWidth="14.5" defaultRowHeight="15" customHeight="1" x14ac:dyDescent="0.2"/>
  <cols>
    <col min="1" max="1" width="6.1640625" customWidth="1"/>
    <col min="2" max="2" width="38.5" customWidth="1"/>
    <col min="3" max="3" width="2.6640625" customWidth="1"/>
    <col min="4" max="4" width="40.5" customWidth="1"/>
    <col min="5" max="5" width="2.33203125" customWidth="1"/>
    <col min="6" max="6" width="41.83203125" customWidth="1"/>
    <col min="7" max="23" width="8.6640625" customWidth="1"/>
  </cols>
  <sheetData>
    <row r="1" spans="1:23" x14ac:dyDescent="0.2">
      <c r="A1" s="2">
        <v>1</v>
      </c>
      <c r="B1" s="3"/>
      <c r="C1" s="2"/>
      <c r="D1" s="6" t="s">
        <v>3</v>
      </c>
      <c r="E1" s="7"/>
      <c r="F1" s="6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">
      <c r="A2" s="2">
        <v>2</v>
      </c>
      <c r="B2" s="3"/>
      <c r="C2" s="2"/>
      <c r="D2" s="40" t="s">
        <v>5</v>
      </c>
      <c r="E2" s="41"/>
      <c r="F2" s="4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">
      <c r="A3" s="2">
        <v>3</v>
      </c>
      <c r="B3" s="3"/>
      <c r="C3" s="2"/>
      <c r="D3" s="26">
        <f>LOOKUP(3,'14 Teams'!NUMBERS, '14 Teams'!TEAMS)</f>
        <v>0</v>
      </c>
      <c r="E3" s="27" t="s">
        <v>6</v>
      </c>
      <c r="F3" s="26">
        <f>LOOKUP(14,'14 Teams'!NUMBERS, '14 Teams'!TEAMS)</f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">
      <c r="A4" s="2">
        <v>4</v>
      </c>
      <c r="B4" s="3"/>
      <c r="C4" s="2"/>
      <c r="D4" s="17">
        <f>LOOKUP(1,'14 Teams'!NUMBERS, '14 Teams'!TEAMS)</f>
        <v>0</v>
      </c>
      <c r="E4" s="18" t="s">
        <v>6</v>
      </c>
      <c r="F4" s="17">
        <f>LOOKUP(2,'14 Teams'!NUMBERS, '14 Teams'!TEAMS)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">
      <c r="A5" s="2">
        <v>5</v>
      </c>
      <c r="B5" s="3"/>
      <c r="C5" s="2"/>
      <c r="D5" s="17">
        <f>LOOKUP(4,'14 Teams'!NUMBERS, '14 Teams'!TEAMS)</f>
        <v>0</v>
      </c>
      <c r="E5" s="18" t="s">
        <v>6</v>
      </c>
      <c r="F5" s="17">
        <f>LOOKUP(13,'14 Teams'!NUMBERS, '14 Teams'!TEAMS)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">
      <c r="A6" s="2">
        <v>6</v>
      </c>
      <c r="B6" s="3"/>
      <c r="C6" s="2"/>
      <c r="D6" s="17">
        <f>LOOKUP(5,'14 Teams'!NUMBERS, '14 Teams'!TEAMS)</f>
        <v>0</v>
      </c>
      <c r="E6" s="18" t="s">
        <v>6</v>
      </c>
      <c r="F6" s="17">
        <f>LOOKUP(12,'14 Teams'!NUMBERS, '14 Teams'!TEAMS)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">
      <c r="A7" s="2">
        <v>7</v>
      </c>
      <c r="B7" s="3"/>
      <c r="C7" s="2"/>
      <c r="D7" s="17">
        <f>LOOKUP(6,'14 Teams'!NUMBERS, '14 Teams'!TEAMS)</f>
        <v>0</v>
      </c>
      <c r="E7" s="18" t="s">
        <v>6</v>
      </c>
      <c r="F7" s="17">
        <f>LOOKUP(11,'14 Teams'!NUMBERS, '14 Teams'!TEAMS)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">
      <c r="A8" s="2">
        <v>8</v>
      </c>
      <c r="C8" s="2"/>
      <c r="D8" s="17">
        <f>LOOKUP(7,'14 Teams'!NUMBERS, '14 Teams'!TEAMS)</f>
        <v>0</v>
      </c>
      <c r="E8" s="18" t="s">
        <v>6</v>
      </c>
      <c r="F8" s="17">
        <f>LOOKUP(10,'14 Teams'!NUMBERS, '14 Teams'!TEAMS)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">
      <c r="A9" s="2">
        <v>9</v>
      </c>
      <c r="B9" s="3"/>
      <c r="C9" s="2"/>
      <c r="D9" s="28">
        <f>LOOKUP(8,'14 Teams'!NUMBERS, '14 Teams'!TEAMS)</f>
        <v>0</v>
      </c>
      <c r="E9" s="29" t="s">
        <v>6</v>
      </c>
      <c r="F9" s="28">
        <f>LOOKUP(9,'14 Teams'!NUMBERS, '14 Teams'!TEAMS)</f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">
      <c r="A10" s="2">
        <v>10</v>
      </c>
      <c r="B10" s="3"/>
      <c r="C10" s="2"/>
      <c r="D10" s="40" t="s">
        <v>7</v>
      </c>
      <c r="E10" s="41"/>
      <c r="F10" s="4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">
      <c r="A11" s="2">
        <v>11</v>
      </c>
      <c r="B11" s="3"/>
      <c r="C11" s="2"/>
      <c r="D11" s="26">
        <f>LOOKUP(11,'14 Teams'!NUMBERS, '14 Teams'!TEAMS)</f>
        <v>0</v>
      </c>
      <c r="E11" s="27" t="s">
        <v>6</v>
      </c>
      <c r="F11" s="26">
        <f>LOOKUP(7,'14 Teams'!NUMBERS, '14 Teams'!TEAMS)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">
      <c r="A12" s="2">
        <v>12</v>
      </c>
      <c r="B12" s="3"/>
      <c r="C12" s="2"/>
      <c r="D12" s="17">
        <f>LOOKUP(10,'14 Teams'!NUMBERS, '14 Teams'!TEAMS)</f>
        <v>0</v>
      </c>
      <c r="E12" s="18" t="s">
        <v>6</v>
      </c>
      <c r="F12" s="17">
        <f>LOOKUP(8,'14 Teams'!NUMBERS, '14 Teams'!TEAMS)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2">
      <c r="A13" s="2">
        <v>13</v>
      </c>
      <c r="B13" s="3"/>
      <c r="C13" s="2"/>
      <c r="D13" s="17">
        <f>LOOKUP(9,'14 Teams'!NUMBERS, '14 Teams'!TEAMS)</f>
        <v>0</v>
      </c>
      <c r="E13" s="18" t="s">
        <v>6</v>
      </c>
      <c r="F13" s="17">
        <f>LOOKUP(1,'14 Teams'!NUMBERS, '14 Teams'!TEAMS)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">
      <c r="A14" s="2">
        <v>14</v>
      </c>
      <c r="B14" s="3"/>
      <c r="C14" s="2"/>
      <c r="D14" s="17">
        <f>LOOKUP(12,'14 Teams'!NUMBERS, '14 Teams'!TEAMS)</f>
        <v>0</v>
      </c>
      <c r="E14" s="18" t="s">
        <v>6</v>
      </c>
      <c r="F14" s="17">
        <f>LOOKUP(6,'14 Teams'!NUMBERS, '14 Teams'!TEAMS)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">
      <c r="A15" s="2"/>
      <c r="B15" s="2"/>
      <c r="C15" s="2"/>
      <c r="D15" s="17">
        <f>LOOKUP(13,'14 Teams'!NUMBERS, '14 Teams'!TEAMS)</f>
        <v>0</v>
      </c>
      <c r="E15" s="18" t="s">
        <v>6</v>
      </c>
      <c r="F15" s="17">
        <f>LOOKUP(5,'14 Teams'!NUMBERS, '14 Teams'!TEAMS)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2">
      <c r="A16" s="2"/>
      <c r="B16" s="21" t="s">
        <v>33</v>
      </c>
      <c r="C16" s="2"/>
      <c r="D16" s="17">
        <f>LOOKUP(14,'14 Teams'!NUMBERS, '14 Teams'!TEAMS)</f>
        <v>0</v>
      </c>
      <c r="E16" s="18" t="s">
        <v>6</v>
      </c>
      <c r="F16" s="17">
        <f>LOOKUP(4,'14 Teams'!NUMBERS, '14 Teams'!TEAMS)</f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">
      <c r="A17" s="2"/>
      <c r="B17" s="21" t="s">
        <v>60</v>
      </c>
      <c r="C17" s="2"/>
      <c r="D17" s="28">
        <f>LOOKUP(2,'14 Teams'!NUMBERS, '14 Teams'!TEAMS)</f>
        <v>0</v>
      </c>
      <c r="E17" s="29" t="s">
        <v>6</v>
      </c>
      <c r="F17" s="28">
        <f>LOOKUP(3,'14 Teams'!NUMBERS, '14 Teams'!TEAMS)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2">
      <c r="A18" s="2"/>
      <c r="B18" s="21" t="s">
        <v>55</v>
      </c>
      <c r="C18" s="2"/>
      <c r="D18" s="40" t="s">
        <v>10</v>
      </c>
      <c r="E18" s="41"/>
      <c r="F18" s="4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2">
      <c r="A19" s="2"/>
      <c r="B19" s="21" t="s">
        <v>56</v>
      </c>
      <c r="C19" s="2"/>
      <c r="D19" s="26">
        <f>LOOKUP(6,'14 Teams'!NUMBERS, '14 Teams'!TEAMS)</f>
        <v>0</v>
      </c>
      <c r="E19" s="27" t="s">
        <v>6</v>
      </c>
      <c r="F19" s="26">
        <f>LOOKUP(13,'14 Teams'!NUMBERS, '14 Teams'!TEAMS)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2">
      <c r="A20" s="2"/>
      <c r="B20" s="21" t="s">
        <v>57</v>
      </c>
      <c r="C20" s="2"/>
      <c r="D20" s="17">
        <f>LOOKUP(4,'14 Teams'!NUMBERS, '14 Teams'!TEAMS)</f>
        <v>0</v>
      </c>
      <c r="E20" s="18" t="s">
        <v>6</v>
      </c>
      <c r="F20" s="17">
        <f>LOOKUP(2,'14 Teams'!NUMBERS, '14 Teams'!TEAMS)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">
      <c r="A21" s="2"/>
      <c r="B21" s="21" t="s">
        <v>58</v>
      </c>
      <c r="C21" s="2"/>
      <c r="D21" s="17">
        <f>LOOKUP(5,'14 Teams'!NUMBERS, '14 Teams'!TEAMS)</f>
        <v>0</v>
      </c>
      <c r="E21" s="18" t="s">
        <v>6</v>
      </c>
      <c r="F21" s="17">
        <f>LOOKUP(14,'14 Teams'!NUMBERS, '14 Teams'!TEAMS)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">
      <c r="A22" s="2"/>
      <c r="B22" s="21" t="s">
        <v>61</v>
      </c>
      <c r="C22" s="2"/>
      <c r="D22" s="17">
        <f>LOOKUP(1,'14 Teams'!NUMBERS, '14 Teams'!TEAMS)</f>
        <v>0</v>
      </c>
      <c r="E22" s="18" t="s">
        <v>6</v>
      </c>
      <c r="F22" s="17">
        <f>LOOKUP(3,'14 Teams'!NUMBERS, '14 Teams'!TEAMS)</f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">
      <c r="A23" s="2"/>
      <c r="B23" s="21" t="s">
        <v>62</v>
      </c>
      <c r="C23" s="2"/>
      <c r="D23" s="17">
        <f>LOOKUP(7,'14 Teams'!NUMBERS, '14 Teams'!TEAMS)</f>
        <v>0</v>
      </c>
      <c r="E23" s="18" t="s">
        <v>6</v>
      </c>
      <c r="F23" s="17">
        <f>LOOKUP(12,'14 Teams'!NUMBERS, '14 Teams'!TEAMS)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">
      <c r="A24" s="2"/>
      <c r="B24" s="2"/>
      <c r="C24" s="2"/>
      <c r="D24" s="17">
        <f>LOOKUP(8,'14 Teams'!NUMBERS, '14 Teams'!TEAMS)</f>
        <v>0</v>
      </c>
      <c r="E24" s="18" t="s">
        <v>6</v>
      </c>
      <c r="F24" s="17">
        <f>LOOKUP(11,'14 Teams'!NUMBERS, '14 Teams'!TEAMS)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">
      <c r="A25" s="2"/>
      <c r="B25" s="2"/>
      <c r="C25" s="2"/>
      <c r="D25" s="28">
        <f>LOOKUP(9,'14 Teams'!NUMBERS, '14 Teams'!TEAMS)</f>
        <v>0</v>
      </c>
      <c r="E25" s="29" t="s">
        <v>6</v>
      </c>
      <c r="F25" s="28">
        <f>LOOKUP(10,'14 Teams'!NUMBERS, '14 Teams'!TEAMS)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">
      <c r="A26" s="2"/>
      <c r="B26" s="2"/>
      <c r="C26" s="2"/>
      <c r="D26" s="40" t="s">
        <v>11</v>
      </c>
      <c r="E26" s="41"/>
      <c r="F26" s="4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">
      <c r="A27" s="2"/>
      <c r="B27" s="2"/>
      <c r="C27" s="2"/>
      <c r="D27" s="26">
        <f>LOOKUP(14,'14 Teams'!NUMBERS, '14 Teams'!TEAMS)</f>
        <v>0</v>
      </c>
      <c r="E27" s="27" t="s">
        <v>6</v>
      </c>
      <c r="F27" s="26">
        <f>LOOKUP(6,'14 Teams'!NUMBERS, '14 Teams'!TEAMS)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">
      <c r="A28" s="2"/>
      <c r="B28" s="2"/>
      <c r="C28" s="2"/>
      <c r="D28" s="17">
        <f>LOOKUP(11,'14 Teams'!NUMBERS, '14 Teams'!TEAMS)</f>
        <v>0</v>
      </c>
      <c r="E28" s="18" t="s">
        <v>6</v>
      </c>
      <c r="F28" s="17">
        <f>LOOKUP(9,'14 Teams'!NUMBERS, '14 Teams'!TEAMS)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">
      <c r="A29" s="2"/>
      <c r="B29" s="2"/>
      <c r="C29" s="2"/>
      <c r="D29" s="17">
        <f>LOOKUP(12,'14 Teams'!NUMBERS, '14 Teams'!TEAMS)</f>
        <v>0</v>
      </c>
      <c r="E29" s="18" t="s">
        <v>6</v>
      </c>
      <c r="F29" s="17">
        <f>LOOKUP(8,'14 Teams'!NUMBERS, '14 Teams'!TEAMS)</f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">
      <c r="A30" s="2"/>
      <c r="B30" s="2"/>
      <c r="C30" s="2"/>
      <c r="D30" s="17">
        <f>LOOKUP(13,'14 Teams'!NUMBERS, '14 Teams'!TEAMS)</f>
        <v>0</v>
      </c>
      <c r="E30" s="18" t="s">
        <v>6</v>
      </c>
      <c r="F30" s="17">
        <f>LOOKUP(7,'14 Teams'!NUMBERS, '14 Teams'!TEAMS)</f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">
      <c r="A31" s="2"/>
      <c r="B31" s="2"/>
      <c r="C31" s="2"/>
      <c r="D31" s="17">
        <f>LOOKUP(10,'14 Teams'!NUMBERS, '14 Teams'!TEAMS)</f>
        <v>0</v>
      </c>
      <c r="E31" s="18" t="s">
        <v>6</v>
      </c>
      <c r="F31" s="17">
        <f>LOOKUP(1,'14 Teams'!NUMBERS, '14 Teams'!TEAMS)</f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">
      <c r="A32" s="2"/>
      <c r="B32" s="2"/>
      <c r="C32" s="2"/>
      <c r="D32" s="17">
        <f>LOOKUP(2,'14 Teams'!NUMBERS, '14 Teams'!TEAMS)</f>
        <v>0</v>
      </c>
      <c r="E32" s="18" t="s">
        <v>6</v>
      </c>
      <c r="F32" s="17">
        <f>LOOKUP(5,'14 Teams'!NUMBERS, '14 Teams'!TEAMS)</f>
        <v>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">
      <c r="A33" s="2"/>
      <c r="B33" s="2"/>
      <c r="C33" s="2"/>
      <c r="D33" s="28">
        <f>LOOKUP(3,'14 Teams'!NUMBERS, '14 Teams'!TEAMS)</f>
        <v>0</v>
      </c>
      <c r="E33" s="29" t="s">
        <v>6</v>
      </c>
      <c r="F33" s="28">
        <f>LOOKUP(4,'14 Teams'!NUMBERS, '14 Teams'!TEAMS)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">
      <c r="A34" s="2"/>
      <c r="B34" s="2"/>
      <c r="C34" s="2"/>
      <c r="D34" s="40" t="s">
        <v>12</v>
      </c>
      <c r="E34" s="41"/>
      <c r="F34" s="4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">
      <c r="A35" s="2"/>
      <c r="B35" s="2"/>
      <c r="C35" s="2"/>
      <c r="D35" s="26">
        <f>LOOKUP(9,'14 Teams'!NUMBERS, '14 Teams'!TEAMS)</f>
        <v>0</v>
      </c>
      <c r="E35" s="27" t="s">
        <v>6</v>
      </c>
      <c r="F35" s="26">
        <f>LOOKUP(12,'14 Teams'!NUMBERS, '14 Teams'!TEAMS)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">
      <c r="A36" s="2"/>
      <c r="B36" s="2"/>
      <c r="C36" s="2"/>
      <c r="D36" s="17">
        <f>LOOKUP(5,'14 Teams'!NUMBERS, '14 Teams'!TEAMS)</f>
        <v>0</v>
      </c>
      <c r="E36" s="18" t="s">
        <v>6</v>
      </c>
      <c r="F36" s="17">
        <f>LOOKUP(3,'14 Teams'!NUMBERS, '14 Teams'!TEAMS)</f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">
      <c r="A37" s="2"/>
      <c r="B37" s="2"/>
      <c r="C37" s="2"/>
      <c r="D37" s="17">
        <f>LOOKUP(6,'14 Teams'!NUMBERS, '14 Teams'!TEAMS)</f>
        <v>0</v>
      </c>
      <c r="E37" s="18" t="s">
        <v>6</v>
      </c>
      <c r="F37" s="17">
        <f>LOOKUP(2,'14 Teams'!NUMBERS, '14 Teams'!TEAMS)</f>
        <v>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">
      <c r="A38" s="2"/>
      <c r="B38" s="2"/>
      <c r="C38" s="2"/>
      <c r="D38" s="17">
        <f>LOOKUP(7,'14 Teams'!NUMBERS, '14 Teams'!TEAMS)</f>
        <v>0</v>
      </c>
      <c r="E38" s="18" t="s">
        <v>6</v>
      </c>
      <c r="F38" s="17">
        <f>LOOKUP(14,'14 Teams'!NUMBERS, '14 Teams'!TEAMS)</f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">
      <c r="A39" s="2"/>
      <c r="B39" s="2"/>
      <c r="C39" s="2"/>
      <c r="D39" s="17">
        <f>LOOKUP(8,'14 Teams'!NUMBERS, '14 Teams'!TEAMS)</f>
        <v>0</v>
      </c>
      <c r="E39" s="18" t="s">
        <v>6</v>
      </c>
      <c r="F39" s="17">
        <f>LOOKUP(13,'14 Teams'!NUMBERS, '14 Teams'!TEAMS)</f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">
      <c r="A40" s="2"/>
      <c r="B40" s="2"/>
      <c r="C40" s="2"/>
      <c r="D40" s="17">
        <f>LOOKUP(1,'14 Teams'!NUMBERS, '14 Teams'!TEAMS)</f>
        <v>0</v>
      </c>
      <c r="E40" s="18" t="s">
        <v>6</v>
      </c>
      <c r="F40" s="17">
        <f>LOOKUP(4,'14 Teams'!NUMBERS, '14 Teams'!TEAMS)</f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">
      <c r="A41" s="2"/>
      <c r="B41" s="2"/>
      <c r="C41" s="2"/>
      <c r="D41" s="28">
        <f>LOOKUP(10,'14 Teams'!NUMBERS, '14 Teams'!TEAMS)</f>
        <v>0</v>
      </c>
      <c r="E41" s="29" t="s">
        <v>6</v>
      </c>
      <c r="F41" s="28">
        <f>LOOKUP(11,'14 Teams'!NUMBERS, '14 Teams'!TEAMS)</f>
        <v>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">
      <c r="A42" s="2"/>
      <c r="B42" s="2"/>
      <c r="C42" s="2"/>
      <c r="D42" s="40" t="s">
        <v>13</v>
      </c>
      <c r="E42" s="41"/>
      <c r="F42" s="4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">
      <c r="A43" s="2"/>
      <c r="B43" s="2"/>
      <c r="C43" s="2"/>
      <c r="D43" s="26">
        <f>LOOKUP(4,'14 Teams'!NUMBERS, '14 Teams'!TEAMS)</f>
        <v>0</v>
      </c>
      <c r="E43" s="27" t="s">
        <v>6</v>
      </c>
      <c r="F43" s="26">
        <f>LOOKUP(5,'14 Teams'!NUMBERS, '14 Teams'!TEAMS)</f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">
      <c r="A44" s="2"/>
      <c r="B44" s="2"/>
      <c r="C44" s="2"/>
      <c r="D44" s="17">
        <f>LOOKUP(12,'14 Teams'!NUMBERS, '14 Teams'!TEAMS)</f>
        <v>0</v>
      </c>
      <c r="E44" s="18" t="s">
        <v>6</v>
      </c>
      <c r="F44" s="17">
        <f>LOOKUP(10,'14 Teams'!NUMBERS, '14 Teams'!TEAMS)</f>
        <v>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">
      <c r="A45" s="2"/>
      <c r="B45" s="2"/>
      <c r="C45" s="2"/>
      <c r="D45" s="17">
        <f>LOOKUP(13,'14 Teams'!NUMBERS, '14 Teams'!TEAMS)</f>
        <v>0</v>
      </c>
      <c r="E45" s="18" t="s">
        <v>6</v>
      </c>
      <c r="F45" s="17">
        <f>LOOKUP(9,'14 Teams'!NUMBERS, '14 Teams'!TEAMS)</f>
        <v>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">
      <c r="A46" s="2"/>
      <c r="B46" s="2"/>
      <c r="C46" s="2"/>
      <c r="D46" s="17">
        <f>LOOKUP(14,'14 Teams'!NUMBERS, '14 Teams'!TEAMS)</f>
        <v>0</v>
      </c>
      <c r="E46" s="18" t="s">
        <v>6</v>
      </c>
      <c r="F46" s="17">
        <f>LOOKUP(8,'14 Teams'!NUMBERS, '14 Teams'!TEAMS)</f>
        <v>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">
      <c r="A47" s="2"/>
      <c r="B47" s="2"/>
      <c r="C47" s="2"/>
      <c r="D47" s="17">
        <f>LOOKUP(2,'14 Teams'!NUMBERS, '14 Teams'!TEAMS)</f>
        <v>0</v>
      </c>
      <c r="E47" s="18" t="s">
        <v>6</v>
      </c>
      <c r="F47" s="17">
        <f>LOOKUP(7,'14 Teams'!NUMBERS, '14 Teams'!TEAMS)</f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">
      <c r="A48" s="2"/>
      <c r="B48" s="2"/>
      <c r="C48" s="2"/>
      <c r="D48" s="17">
        <f>LOOKUP(3,'14 Teams'!NUMBERS, '14 Teams'!TEAMS)</f>
        <v>0</v>
      </c>
      <c r="E48" s="18" t="s">
        <v>6</v>
      </c>
      <c r="F48" s="17">
        <f>LOOKUP(6,'14 Teams'!NUMBERS, '14 Teams'!TEAMS)</f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">
      <c r="A49" s="2"/>
      <c r="B49" s="2"/>
      <c r="C49" s="2"/>
      <c r="D49" s="28">
        <f>LOOKUP(11,'14 Teams'!NUMBERS, '14 Teams'!TEAMS)</f>
        <v>0</v>
      </c>
      <c r="E49" s="29" t="s">
        <v>6</v>
      </c>
      <c r="F49" s="28">
        <f>LOOKUP(1,'14 Teams'!NUMBERS, '14 Teams'!TEAMS)</f>
        <v>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">
      <c r="A50" s="2"/>
      <c r="B50" s="2"/>
      <c r="C50" s="2"/>
      <c r="D50" s="40" t="s">
        <v>14</v>
      </c>
      <c r="E50" s="41"/>
      <c r="F50" s="4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">
      <c r="A51" s="2"/>
      <c r="B51" s="2"/>
      <c r="C51" s="2"/>
      <c r="D51" s="26">
        <f>LOOKUP(11,'14 Teams'!NUMBERS, '14 Teams'!TEAMS)</f>
        <v>0</v>
      </c>
      <c r="E51" s="27" t="s">
        <v>6</v>
      </c>
      <c r="F51" s="26">
        <f>LOOKUP(12,'14 Teams'!NUMBERS, '14 Teams'!TEAMS)</f>
        <v>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">
      <c r="A52" s="2"/>
      <c r="B52" s="2"/>
      <c r="C52" s="2"/>
      <c r="D52" s="17">
        <f>LOOKUP(6,'14 Teams'!NUMBERS, '14 Teams'!TEAMS)</f>
        <v>0</v>
      </c>
      <c r="E52" s="18" t="s">
        <v>6</v>
      </c>
      <c r="F52" s="17">
        <f>LOOKUP(4,'14 Teams'!NUMBERS, '14 Teams'!TEAMS)</f>
        <v>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">
      <c r="A53" s="2"/>
      <c r="B53" s="2"/>
      <c r="C53" s="2"/>
      <c r="D53" s="17">
        <f>LOOKUP(7,'14 Teams'!NUMBERS, '14 Teams'!TEAMS)</f>
        <v>0</v>
      </c>
      <c r="E53" s="18" t="s">
        <v>6</v>
      </c>
      <c r="F53" s="17">
        <f>LOOKUP(3,'14 Teams'!NUMBERS, '14 Teams'!TEAMS)</f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">
      <c r="A54" s="2"/>
      <c r="B54" s="2"/>
      <c r="C54" s="2"/>
      <c r="D54" s="17">
        <f>LOOKUP(8,'14 Teams'!NUMBERS, '14 Teams'!TEAMS)</f>
        <v>0</v>
      </c>
      <c r="E54" s="18" t="s">
        <v>6</v>
      </c>
      <c r="F54" s="17">
        <f>LOOKUP(2,'14 Teams'!NUMBERS, '14 Teams'!TEAMS)</f>
        <v>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">
      <c r="A55" s="2"/>
      <c r="B55" s="2"/>
      <c r="C55" s="2"/>
      <c r="D55" s="17">
        <f>LOOKUP(9,'14 Teams'!NUMBERS, '14 Teams'!TEAMS)</f>
        <v>0</v>
      </c>
      <c r="E55" s="18" t="s">
        <v>6</v>
      </c>
      <c r="F55" s="17">
        <f>LOOKUP(14,'14 Teams'!NUMBERS, '14 Teams'!TEAMS)</f>
        <v>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">
      <c r="A56" s="2"/>
      <c r="B56" s="2"/>
      <c r="C56" s="2"/>
      <c r="D56" s="17">
        <f>LOOKUP(10,'14 Teams'!NUMBERS, '14 Teams'!TEAMS)</f>
        <v>0</v>
      </c>
      <c r="E56" s="18" t="s">
        <v>6</v>
      </c>
      <c r="F56" s="17">
        <f>LOOKUP(13,'14 Teams'!NUMBERS, '14 Teams'!TEAMS)</f>
        <v>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">
      <c r="A57" s="2"/>
      <c r="B57" s="2"/>
      <c r="C57" s="2"/>
      <c r="D57" s="28">
        <f>LOOKUP(1,'14 Teams'!NUMBERS, '14 Teams'!TEAMS)</f>
        <v>0</v>
      </c>
      <c r="E57" s="29" t="s">
        <v>6</v>
      </c>
      <c r="F57" s="28">
        <f>LOOKUP(5,'14 Teams'!NUMBERS, '14 Teams'!TEAMS)</f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">
      <c r="A58" s="2"/>
      <c r="B58" s="2"/>
      <c r="C58" s="2"/>
      <c r="D58" s="40" t="s">
        <v>15</v>
      </c>
      <c r="E58" s="41"/>
      <c r="F58" s="4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">
      <c r="A59" s="2"/>
      <c r="B59" s="2"/>
      <c r="C59" s="2"/>
      <c r="D59" s="26">
        <f>LOOKUP(4,'14 Teams'!NUMBERS, '14 Teams'!TEAMS)</f>
        <v>0</v>
      </c>
      <c r="E59" s="27" t="s">
        <v>6</v>
      </c>
      <c r="F59" s="26">
        <f>LOOKUP(7,'14 Teams'!NUMBERS, '14 Teams'!TEAMS)</f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">
      <c r="A60" s="2"/>
      <c r="B60" s="2"/>
      <c r="C60" s="2"/>
      <c r="D60" s="17">
        <f>LOOKUP(13,'14 Teams'!NUMBERS, '14 Teams'!TEAMS)</f>
        <v>0</v>
      </c>
      <c r="E60" s="18" t="s">
        <v>6</v>
      </c>
      <c r="F60" s="17">
        <f>LOOKUP(11,'14 Teams'!NUMBERS, '14 Teams'!TEAMS)</f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">
      <c r="A61" s="2"/>
      <c r="B61" s="2"/>
      <c r="C61" s="2"/>
      <c r="D61" s="17">
        <f>LOOKUP(14,'14 Teams'!NUMBERS, '14 Teams'!TEAMS)</f>
        <v>0</v>
      </c>
      <c r="E61" s="18" t="s">
        <v>6</v>
      </c>
      <c r="F61" s="17">
        <f>LOOKUP(10,'14 Teams'!NUMBERS, '14 Teams'!TEAMS)</f>
        <v>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">
      <c r="A62" s="2"/>
      <c r="B62" s="2"/>
      <c r="C62" s="2"/>
      <c r="D62" s="17">
        <f>LOOKUP(2,'14 Teams'!NUMBERS, '14 Teams'!TEAMS)</f>
        <v>0</v>
      </c>
      <c r="E62" s="18" t="s">
        <v>6</v>
      </c>
      <c r="F62" s="17">
        <f>LOOKUP(9,'14 Teams'!NUMBERS, '14 Teams'!TEAMS)</f>
        <v>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">
      <c r="A63" s="2"/>
      <c r="B63" s="2"/>
      <c r="C63" s="2"/>
      <c r="D63" s="17">
        <f>LOOKUP(3,'14 Teams'!NUMBERS, '14 Teams'!TEAMS)</f>
        <v>0</v>
      </c>
      <c r="E63" s="18" t="s">
        <v>6</v>
      </c>
      <c r="F63" s="17">
        <f>LOOKUP(8,'14 Teams'!NUMBERS, '14 Teams'!TEAMS)</f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">
      <c r="A64" s="2"/>
      <c r="B64" s="2"/>
      <c r="C64" s="2"/>
      <c r="D64" s="17">
        <f>LOOKUP(12,'14 Teams'!NUMBERS, '14 Teams'!TEAMS)</f>
        <v>0</v>
      </c>
      <c r="E64" s="18" t="s">
        <v>6</v>
      </c>
      <c r="F64" s="17">
        <f>LOOKUP(1,'14 Teams'!NUMBERS, '14 Teams'!TEAMS)</f>
        <v>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">
      <c r="A65" s="2"/>
      <c r="B65" s="2"/>
      <c r="C65" s="2"/>
      <c r="D65" s="28">
        <f>LOOKUP(5,'14 Teams'!NUMBERS, '14 Teams'!TEAMS)</f>
        <v>0</v>
      </c>
      <c r="E65" s="29" t="s">
        <v>6</v>
      </c>
      <c r="F65" s="28">
        <f>LOOKUP(6,'14 Teams'!NUMBERS, '14 Teams'!TEAMS)</f>
        <v>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">
      <c r="A66" s="2"/>
      <c r="B66" s="2"/>
      <c r="C66" s="2"/>
      <c r="D66" s="40" t="s">
        <v>16</v>
      </c>
      <c r="E66" s="41"/>
      <c r="F66" s="4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">
      <c r="A67" s="2"/>
      <c r="B67" s="2"/>
      <c r="C67" s="2"/>
      <c r="D67" s="26">
        <f>LOOKUP(10,'14 Teams'!NUMBERS, '14 Teams'!TEAMS)</f>
        <v>0</v>
      </c>
      <c r="E67" s="27" t="s">
        <v>6</v>
      </c>
      <c r="F67" s="26">
        <f>LOOKUP(2,'14 Teams'!NUMBERS, '14 Teams'!TEAMS)</f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">
      <c r="A68" s="2"/>
      <c r="B68" s="2"/>
      <c r="C68" s="2"/>
      <c r="D68" s="17">
        <f>LOOKUP(7,'14 Teams'!NUMBERS, '14 Teams'!TEAMS)</f>
        <v>0</v>
      </c>
      <c r="E68" s="18" t="s">
        <v>6</v>
      </c>
      <c r="F68" s="17">
        <f>LOOKUP(5,'14 Teams'!NUMBERS, '14 Teams'!TEAMS)</f>
        <v>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">
      <c r="A69" s="2"/>
      <c r="B69" s="2"/>
      <c r="C69" s="2"/>
      <c r="D69" s="17">
        <f>LOOKUP(8,'14 Teams'!NUMBERS, '14 Teams'!TEAMS)</f>
        <v>0</v>
      </c>
      <c r="E69" s="18" t="s">
        <v>6</v>
      </c>
      <c r="F69" s="17">
        <f>LOOKUP(4,'14 Teams'!NUMBERS, '14 Teams'!TEAMS)</f>
        <v>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">
      <c r="A70" s="2"/>
      <c r="B70" s="2"/>
      <c r="C70" s="2"/>
      <c r="D70" s="17">
        <f>LOOKUP(9,'14 Teams'!NUMBERS, '14 Teams'!TEAMS)</f>
        <v>0</v>
      </c>
      <c r="E70" s="18" t="s">
        <v>6</v>
      </c>
      <c r="F70" s="17">
        <f>LOOKUP(3,'14 Teams'!NUMBERS, '14 Teams'!TEAMS)</f>
        <v>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">
      <c r="A71" s="2"/>
      <c r="B71" s="2"/>
      <c r="C71" s="2"/>
      <c r="D71" s="17">
        <f>LOOKUP(1,'14 Teams'!NUMBERS, '14 Teams'!TEAMS)</f>
        <v>0</v>
      </c>
      <c r="E71" s="18" t="s">
        <v>6</v>
      </c>
      <c r="F71" s="17">
        <f>LOOKUP(6,'14 Teams'!NUMBERS, '14 Teams'!TEAMS)</f>
        <v>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">
      <c r="A72" s="2"/>
      <c r="B72" s="2"/>
      <c r="C72" s="2"/>
      <c r="D72" s="17">
        <f>LOOKUP(11,'14 Teams'!NUMBERS, '14 Teams'!TEAMS)</f>
        <v>0</v>
      </c>
      <c r="E72" s="18" t="s">
        <v>6</v>
      </c>
      <c r="F72" s="17">
        <f>LOOKUP(14,'14 Teams'!NUMBERS, '14 Teams'!TEAMS)</f>
        <v>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">
      <c r="A73" s="2"/>
      <c r="B73" s="2"/>
      <c r="C73" s="2"/>
      <c r="D73" s="28">
        <f>LOOKUP(12,'14 Teams'!NUMBERS, '14 Teams'!TEAMS)</f>
        <v>0</v>
      </c>
      <c r="E73" s="29" t="s">
        <v>6</v>
      </c>
      <c r="F73" s="28">
        <f>LOOKUP(13,'14 Teams'!NUMBERS, '14 Teams'!TEAMS)</f>
        <v>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2"/>
      <c r="B74" s="2"/>
      <c r="C74" s="2"/>
      <c r="D74" s="40" t="s">
        <v>17</v>
      </c>
      <c r="E74" s="41"/>
      <c r="F74" s="4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2"/>
      <c r="B75" s="2"/>
      <c r="C75" s="2"/>
      <c r="D75" s="26">
        <f>LOOKUP(3,'14 Teams'!NUMBERS, '14 Teams'!TEAMS)</f>
        <v>0</v>
      </c>
      <c r="E75" s="27" t="s">
        <v>6</v>
      </c>
      <c r="F75" s="26">
        <f>LOOKUP(10,'14 Teams'!NUMBERS, '14 Teams'!TEAMS)</f>
        <v>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">
      <c r="A76" s="2"/>
      <c r="B76" s="2"/>
      <c r="C76" s="2"/>
      <c r="D76" s="17">
        <f>LOOKUP(14,'14 Teams'!NUMBERS, '14 Teams'!TEAMS)</f>
        <v>0</v>
      </c>
      <c r="E76" s="18" t="s">
        <v>6</v>
      </c>
      <c r="F76" s="17">
        <f>LOOKUP(12,'14 Teams'!NUMBERS, '14 Teams'!TEAMS)</f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">
      <c r="A77" s="2"/>
      <c r="B77" s="2"/>
      <c r="C77" s="2"/>
      <c r="D77" s="17">
        <f>LOOKUP(2,'14 Teams'!NUMBERS, '14 Teams'!TEAMS)</f>
        <v>0</v>
      </c>
      <c r="E77" s="18" t="s">
        <v>6</v>
      </c>
      <c r="F77" s="17">
        <f>LOOKUP(11,'14 Teams'!NUMBERS, '14 Teams'!TEAMS)</f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">
      <c r="A78" s="2"/>
      <c r="B78" s="2"/>
      <c r="C78" s="2"/>
      <c r="D78" s="17">
        <f>LOOKUP(13,'14 Teams'!NUMBERS, '14 Teams'!TEAMS)</f>
        <v>0</v>
      </c>
      <c r="E78" s="18" t="s">
        <v>6</v>
      </c>
      <c r="F78" s="17">
        <f>LOOKUP(1,'14 Teams'!NUMBERS, '14 Teams'!TEAMS)</f>
        <v>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">
      <c r="A79" s="2"/>
      <c r="B79" s="2"/>
      <c r="C79" s="2"/>
      <c r="D79" s="17">
        <f>LOOKUP(4,'14 Teams'!NUMBERS, '14 Teams'!TEAMS)</f>
        <v>0</v>
      </c>
      <c r="E79" s="18" t="s">
        <v>6</v>
      </c>
      <c r="F79" s="17">
        <f>LOOKUP(9,'14 Teams'!NUMBERS, '14 Teams'!TEAMS)</f>
        <v>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">
      <c r="A80" s="2"/>
      <c r="B80" s="2"/>
      <c r="C80" s="2"/>
      <c r="D80" s="17">
        <f>LOOKUP(5,'14 Teams'!NUMBERS, '14 Teams'!TEAMS)</f>
        <v>0</v>
      </c>
      <c r="E80" s="18" t="s">
        <v>6</v>
      </c>
      <c r="F80" s="17">
        <f>LOOKUP(8,'14 Teams'!NUMBERS, '14 Teams'!TEAMS)</f>
        <v>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">
      <c r="A81" s="2"/>
      <c r="B81" s="2"/>
      <c r="C81" s="2"/>
      <c r="D81" s="28">
        <f>LOOKUP(6,'14 Teams'!NUMBERS, '14 Teams'!TEAMS)</f>
        <v>0</v>
      </c>
      <c r="E81" s="29" t="s">
        <v>6</v>
      </c>
      <c r="F81" s="28">
        <f>LOOKUP(7,'14 Teams'!NUMBERS, '14 Teams'!TEAMS)</f>
        <v>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">
      <c r="A82" s="2"/>
      <c r="B82" s="2"/>
      <c r="C82" s="2"/>
      <c r="D82" s="40" t="s">
        <v>18</v>
      </c>
      <c r="E82" s="41"/>
      <c r="F82" s="4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">
      <c r="A83" s="2"/>
      <c r="B83" s="2"/>
      <c r="C83" s="2"/>
      <c r="D83" s="26">
        <f>LOOKUP(9,'14 Teams'!NUMBERS, '14 Teams'!TEAMS)</f>
        <v>0</v>
      </c>
      <c r="E83" s="27" t="s">
        <v>6</v>
      </c>
      <c r="F83" s="26">
        <f>LOOKUP(5,'14 Teams'!NUMBERS, '14 Teams'!TEAMS)</f>
        <v>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">
      <c r="A84" s="2"/>
      <c r="B84" s="2"/>
      <c r="C84" s="2"/>
      <c r="D84" s="17">
        <f>LOOKUP(8,'14 Teams'!NUMBERS, '14 Teams'!TEAMS)</f>
        <v>0</v>
      </c>
      <c r="E84" s="18" t="s">
        <v>6</v>
      </c>
      <c r="F84" s="17">
        <f>LOOKUP(6,'14 Teams'!NUMBERS, '14 Teams'!TEAMS)</f>
        <v>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">
      <c r="A85" s="2"/>
      <c r="B85" s="2"/>
      <c r="C85" s="2"/>
      <c r="D85" s="17">
        <f>LOOKUP(1,'14 Teams'!NUMBERS, '14 Teams'!TEAMS)</f>
        <v>0</v>
      </c>
      <c r="E85" s="18" t="s">
        <v>6</v>
      </c>
      <c r="F85" s="17">
        <f>LOOKUP(7,'14 Teams'!NUMBERS, '14 Teams'!TEAMS)</f>
        <v>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">
      <c r="A86" s="2"/>
      <c r="B86" s="2"/>
      <c r="C86" s="2"/>
      <c r="D86" s="17">
        <f>LOOKUP(10,'14 Teams'!NUMBERS, '14 Teams'!TEAMS)</f>
        <v>0</v>
      </c>
      <c r="E86" s="18" t="s">
        <v>6</v>
      </c>
      <c r="F86" s="17">
        <f>LOOKUP(4,'14 Teams'!NUMBERS, '14 Teams'!TEAMS)</f>
        <v>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">
      <c r="A87" s="2"/>
      <c r="B87" s="2"/>
      <c r="C87" s="2"/>
      <c r="D87" s="17">
        <f>LOOKUP(11,'14 Teams'!NUMBERS, '14 Teams'!TEAMS)</f>
        <v>0</v>
      </c>
      <c r="E87" s="18" t="s">
        <v>6</v>
      </c>
      <c r="F87" s="17">
        <f>LOOKUP(3,'14 Teams'!NUMBERS, '14 Teams'!TEAMS)</f>
        <v>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">
      <c r="A88" s="2"/>
      <c r="B88" s="2"/>
      <c r="C88" s="2"/>
      <c r="D88" s="17">
        <f>LOOKUP(12,'14 Teams'!NUMBERS, '14 Teams'!TEAMS)</f>
        <v>0</v>
      </c>
      <c r="E88" s="18" t="s">
        <v>6</v>
      </c>
      <c r="F88" s="17">
        <f>LOOKUP(2,'14 Teams'!NUMBERS, '14 Teams'!TEAMS)</f>
        <v>0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">
      <c r="A89" s="2"/>
      <c r="B89" s="2"/>
      <c r="C89" s="2"/>
      <c r="D89" s="28">
        <f>LOOKUP(13,'14 Teams'!NUMBERS, '14 Teams'!TEAMS)</f>
        <v>0</v>
      </c>
      <c r="E89" s="29" t="s">
        <v>6</v>
      </c>
      <c r="F89" s="28">
        <f>LOOKUP(14,'14 Teams'!NUMBERS, '14 Teams'!TEAMS)</f>
        <v>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">
      <c r="A90" s="2"/>
      <c r="B90" s="2"/>
      <c r="C90" s="2"/>
      <c r="D90" s="40" t="s">
        <v>19</v>
      </c>
      <c r="E90" s="41"/>
      <c r="F90" s="4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">
      <c r="A91" s="2"/>
      <c r="B91" s="2"/>
      <c r="C91" s="2"/>
      <c r="D91" s="26">
        <f>LOOKUP(2,'14 Teams'!NUMBERS, '14 Teams'!TEAMS)</f>
        <v>0</v>
      </c>
      <c r="E91" s="27" t="s">
        <v>6</v>
      </c>
      <c r="F91" s="26">
        <f>LOOKUP(13,'14 Teams'!NUMBERS, '14 Teams'!TEAMS)</f>
        <v>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">
      <c r="A92" s="2"/>
      <c r="B92" s="2"/>
      <c r="C92" s="2"/>
      <c r="D92" s="17">
        <f>LOOKUP(14,'14 Teams'!NUMBERS, '14 Teams'!TEAMS)</f>
        <v>0</v>
      </c>
      <c r="E92" s="18" t="s">
        <v>6</v>
      </c>
      <c r="F92" s="17">
        <f>LOOKUP(1,'14 Teams'!NUMBERS, '14 Teams'!TEAMS)</f>
        <v>0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">
      <c r="A93" s="2"/>
      <c r="B93" s="2"/>
      <c r="C93" s="2"/>
      <c r="D93" s="17">
        <f>LOOKUP(3,'14 Teams'!NUMBERS, '14 Teams'!TEAMS)</f>
        <v>0</v>
      </c>
      <c r="E93" s="18" t="s">
        <v>6</v>
      </c>
      <c r="F93" s="17">
        <f>LOOKUP(12,'14 Teams'!NUMBERS, '14 Teams'!TEAMS)</f>
        <v>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">
      <c r="A94" s="2"/>
      <c r="B94" s="2"/>
      <c r="C94" s="2"/>
      <c r="D94" s="17">
        <f>LOOKUP(4,'14 Teams'!NUMBERS, '14 Teams'!TEAMS)</f>
        <v>0</v>
      </c>
      <c r="E94" s="18" t="s">
        <v>6</v>
      </c>
      <c r="F94" s="17">
        <f>LOOKUP(11,'14 Teams'!NUMBERS, '14 Teams'!TEAMS)</f>
        <v>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">
      <c r="A95" s="2"/>
      <c r="B95" s="2"/>
      <c r="C95" s="2"/>
      <c r="D95" s="17">
        <f>LOOKUP(5,'14 Teams'!NUMBERS, '14 Teams'!TEAMS)</f>
        <v>0</v>
      </c>
      <c r="E95" s="18" t="s">
        <v>6</v>
      </c>
      <c r="F95" s="17">
        <f>LOOKUP(10,'14 Teams'!NUMBERS, '14 Teams'!TEAMS)</f>
        <v>0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">
      <c r="A96" s="2"/>
      <c r="B96" s="2"/>
      <c r="C96" s="2"/>
      <c r="D96" s="17">
        <f>LOOKUP(6,'14 Teams'!NUMBERS, '14 Teams'!TEAMS)</f>
        <v>0</v>
      </c>
      <c r="E96" s="18" t="s">
        <v>6</v>
      </c>
      <c r="F96" s="17">
        <f>LOOKUP(9,'14 Teams'!NUMBERS, '14 Teams'!TEAMS)</f>
        <v>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">
      <c r="A97" s="2"/>
      <c r="B97" s="2"/>
      <c r="C97" s="2"/>
      <c r="D97" s="28">
        <f>LOOKUP(7,'14 Teams'!NUMBERS, '14 Teams'!TEAMS)</f>
        <v>0</v>
      </c>
      <c r="E97" s="29" t="s">
        <v>6</v>
      </c>
      <c r="F97" s="28">
        <f>LOOKUP(8,'14 Teams'!NUMBERS, '14 Teams'!TEAMS)</f>
        <v>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">
      <c r="A98" s="2"/>
      <c r="B98" s="2"/>
      <c r="C98" s="2"/>
      <c r="D98" s="40" t="s">
        <v>20</v>
      </c>
      <c r="E98" s="41"/>
      <c r="F98" s="4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">
      <c r="A99" s="2"/>
      <c r="B99" s="2"/>
      <c r="C99" s="2"/>
      <c r="D99" s="26">
        <f>LOOKUP(1,'14 Teams'!NUMBERS, '14 Teams'!TEAMS)</f>
        <v>0</v>
      </c>
      <c r="E99" s="27" t="s">
        <v>6</v>
      </c>
      <c r="F99" s="26">
        <f>LOOKUP(8,'14 Teams'!NUMBERS, '14 Teams'!TEAMS)</f>
        <v>0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">
      <c r="A100" s="2"/>
      <c r="B100" s="2"/>
      <c r="C100" s="2"/>
      <c r="D100" s="17">
        <f>LOOKUP(9,'14 Teams'!NUMBERS, '14 Teams'!TEAMS)</f>
        <v>0</v>
      </c>
      <c r="E100" s="18" t="s">
        <v>6</v>
      </c>
      <c r="F100" s="17">
        <f>LOOKUP(7,'14 Teams'!NUMBERS, '14 Teams'!TEAMS)</f>
        <v>0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">
      <c r="A101" s="2"/>
      <c r="B101" s="2"/>
      <c r="C101" s="2"/>
      <c r="D101" s="17">
        <f>LOOKUP(10,'14 Teams'!NUMBERS, '14 Teams'!TEAMS)</f>
        <v>0</v>
      </c>
      <c r="E101" s="18" t="s">
        <v>6</v>
      </c>
      <c r="F101" s="17">
        <f>LOOKUP(6,'14 Teams'!NUMBERS, '14 Teams'!TEAMS)</f>
        <v>0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">
      <c r="A102" s="2"/>
      <c r="B102" s="2"/>
      <c r="C102" s="2"/>
      <c r="D102" s="17">
        <f>LOOKUP(11,'14 Teams'!NUMBERS, '14 Teams'!TEAMS)</f>
        <v>0</v>
      </c>
      <c r="E102" s="18" t="s">
        <v>6</v>
      </c>
      <c r="F102" s="17">
        <f>LOOKUP(5,'14 Teams'!NUMBERS, '14 Teams'!TEAMS)</f>
        <v>0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">
      <c r="A103" s="2"/>
      <c r="B103" s="2"/>
      <c r="C103" s="2"/>
      <c r="D103" s="17">
        <f>LOOKUP(12,'14 Teams'!NUMBERS, '14 Teams'!TEAMS)</f>
        <v>0</v>
      </c>
      <c r="E103" s="18" t="s">
        <v>6</v>
      </c>
      <c r="F103" s="17">
        <f>LOOKUP(4,'14 Teams'!NUMBERS, '14 Teams'!TEAMS)</f>
        <v>0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">
      <c r="A104" s="2"/>
      <c r="B104" s="2"/>
      <c r="C104" s="2"/>
      <c r="D104" s="17">
        <f>LOOKUP(13,'14 Teams'!NUMBERS, '14 Teams'!TEAMS)</f>
        <v>0</v>
      </c>
      <c r="E104" s="18" t="s">
        <v>6</v>
      </c>
      <c r="F104" s="17">
        <f>LOOKUP(3,'14 Teams'!NUMBERS, '14 Teams'!TEAMS)</f>
        <v>0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">
      <c r="A105" s="2"/>
      <c r="B105" s="2"/>
      <c r="C105" s="2"/>
      <c r="D105" s="28">
        <f>LOOKUP(14,'14 Teams'!NUMBERS, '14 Teams'!TEAMS)</f>
        <v>0</v>
      </c>
      <c r="E105" s="29" t="s">
        <v>6</v>
      </c>
      <c r="F105" s="28">
        <f>LOOKUP(2,'14 Teams'!NUMBERS, '14 Teams'!TEAMS)</f>
        <v>0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">
      <c r="A106" s="2"/>
      <c r="B106" s="2"/>
      <c r="C106" s="2"/>
      <c r="D106" s="40" t="s">
        <v>21</v>
      </c>
      <c r="E106" s="41"/>
      <c r="F106" s="4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">
      <c r="A107" s="2"/>
      <c r="B107" s="2"/>
      <c r="C107" s="2"/>
      <c r="D107" s="26">
        <f>LOOKUP(14,'14 Teams'!NUMBERS, '14 Teams'!TEAMS)</f>
        <v>0</v>
      </c>
      <c r="E107" s="27" t="s">
        <v>6</v>
      </c>
      <c r="F107" s="26">
        <f>LOOKUP(3,'14 Teams'!NUMBERS, '14 Teams'!TEAMS)</f>
        <v>0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">
      <c r="A108" s="2"/>
      <c r="B108" s="2"/>
      <c r="C108" s="2"/>
      <c r="D108" s="17">
        <f>LOOKUP(2,'14 Teams'!NUMBERS, '14 Teams'!TEAMS)</f>
        <v>0</v>
      </c>
      <c r="E108" s="18" t="s">
        <v>6</v>
      </c>
      <c r="F108" s="17">
        <f>LOOKUP(1,'14 Teams'!NUMBERS, '14 Teams'!TEAMS)</f>
        <v>0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">
      <c r="A109" s="2"/>
      <c r="B109" s="2"/>
      <c r="C109" s="2"/>
      <c r="D109" s="17">
        <f>LOOKUP(13,'14 Teams'!NUMBERS, '14 Teams'!TEAMS)</f>
        <v>0</v>
      </c>
      <c r="E109" s="18" t="s">
        <v>6</v>
      </c>
      <c r="F109" s="17">
        <f>LOOKUP(4,'14 Teams'!NUMBERS, '14 Teams'!TEAMS)</f>
        <v>0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">
      <c r="A110" s="2"/>
      <c r="B110" s="2"/>
      <c r="C110" s="2"/>
      <c r="D110" s="17">
        <f>LOOKUP(12,'14 Teams'!NUMBERS, '14 Teams'!TEAMS)</f>
        <v>0</v>
      </c>
      <c r="E110" s="18" t="s">
        <v>6</v>
      </c>
      <c r="F110" s="17">
        <f>LOOKUP(5,'14 Teams'!NUMBERS, '14 Teams'!TEAMS)</f>
        <v>0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">
      <c r="A111" s="2"/>
      <c r="B111" s="2"/>
      <c r="C111" s="2"/>
      <c r="D111" s="17">
        <f>LOOKUP(11,'14 Teams'!NUMBERS, '14 Teams'!TEAMS)</f>
        <v>0</v>
      </c>
      <c r="E111" s="18" t="s">
        <v>6</v>
      </c>
      <c r="F111" s="17">
        <f>LOOKUP(6,'14 Teams'!NUMBERS, '14 Teams'!TEAMS)</f>
        <v>0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">
      <c r="A112" s="2"/>
      <c r="B112" s="2"/>
      <c r="C112" s="2"/>
      <c r="D112" s="17">
        <f>LOOKUP(10,'14 Teams'!NUMBERS, '14 Teams'!TEAMS)</f>
        <v>0</v>
      </c>
      <c r="E112" s="18" t="s">
        <v>6</v>
      </c>
      <c r="F112" s="17">
        <f>LOOKUP(7,'14 Teams'!NUMBERS, '14 Teams'!TEAMS)</f>
        <v>0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">
      <c r="A113" s="2"/>
      <c r="B113" s="2"/>
      <c r="C113" s="2"/>
      <c r="D113" s="28">
        <f>LOOKUP(9,'14 Teams'!NUMBERS, '14 Teams'!TEAMS)</f>
        <v>0</v>
      </c>
      <c r="E113" s="29" t="s">
        <v>6</v>
      </c>
      <c r="F113" s="28">
        <f>LOOKUP(8,'14 Teams'!NUMBERS, '14 Teams'!TEAMS)</f>
        <v>0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">
      <c r="A114" s="2"/>
      <c r="B114" s="2"/>
      <c r="C114" s="2"/>
      <c r="D114" s="40" t="s">
        <v>22</v>
      </c>
      <c r="E114" s="41"/>
      <c r="F114" s="4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">
      <c r="A115" s="2"/>
      <c r="B115" s="2"/>
      <c r="C115" s="2"/>
      <c r="D115" s="26">
        <f>LOOKUP(7,'14 Teams'!NUMBERS, '14 Teams'!TEAMS)</f>
        <v>0</v>
      </c>
      <c r="E115" s="27" t="s">
        <v>6</v>
      </c>
      <c r="F115" s="26">
        <f>LOOKUP(11,'14 Teams'!NUMBERS, '14 Teams'!TEAMS)</f>
        <v>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">
      <c r="A116" s="2"/>
      <c r="B116" s="2"/>
      <c r="C116" s="2"/>
      <c r="D116" s="17">
        <f>LOOKUP(8,'14 Teams'!NUMBERS, '14 Teams'!TEAMS)</f>
        <v>0</v>
      </c>
      <c r="E116" s="18" t="s">
        <v>6</v>
      </c>
      <c r="F116" s="17">
        <f>LOOKUP(10,'14 Teams'!NUMBERS, '14 Teams'!TEAMS)</f>
        <v>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">
      <c r="A117" s="2"/>
      <c r="B117" s="2"/>
      <c r="C117" s="2"/>
      <c r="D117" s="17">
        <f>LOOKUP(1,'14 Teams'!NUMBERS, '14 Teams'!TEAMS)</f>
        <v>0</v>
      </c>
      <c r="E117" s="18" t="s">
        <v>6</v>
      </c>
      <c r="F117" s="17">
        <f>LOOKUP(9,'14 Teams'!NUMBERS, '14 Teams'!TEAMS)</f>
        <v>0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">
      <c r="A118" s="2"/>
      <c r="B118" s="2"/>
      <c r="C118" s="2"/>
      <c r="D118" s="17">
        <f>LOOKUP(6,'14 Teams'!NUMBERS, '14 Teams'!TEAMS)</f>
        <v>0</v>
      </c>
      <c r="E118" s="18" t="s">
        <v>6</v>
      </c>
      <c r="F118" s="17">
        <f>LOOKUP(12,'14 Teams'!NUMBERS, '14 Teams'!TEAMS)</f>
        <v>0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">
      <c r="A119" s="2"/>
      <c r="B119" s="2"/>
      <c r="C119" s="2"/>
      <c r="D119" s="17">
        <f>LOOKUP(5,'14 Teams'!NUMBERS, '14 Teams'!TEAMS)</f>
        <v>0</v>
      </c>
      <c r="E119" s="18" t="s">
        <v>6</v>
      </c>
      <c r="F119" s="17">
        <f>LOOKUP(13,'14 Teams'!NUMBERS, '14 Teams'!TEAMS)</f>
        <v>0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">
      <c r="A120" s="2"/>
      <c r="B120" s="2"/>
      <c r="C120" s="2"/>
      <c r="D120" s="17">
        <f>LOOKUP(4,'14 Teams'!NUMBERS, '14 Teams'!TEAMS)</f>
        <v>0</v>
      </c>
      <c r="E120" s="18" t="s">
        <v>6</v>
      </c>
      <c r="F120" s="17">
        <f>LOOKUP(14,'14 Teams'!NUMBERS, '14 Teams'!TEAMS)</f>
        <v>0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">
      <c r="A121" s="2"/>
      <c r="B121" s="2"/>
      <c r="C121" s="2"/>
      <c r="D121" s="28">
        <f>LOOKUP(3,'14 Teams'!NUMBERS, '14 Teams'!TEAMS)</f>
        <v>0</v>
      </c>
      <c r="E121" s="29" t="s">
        <v>6</v>
      </c>
      <c r="F121" s="28">
        <f>LOOKUP(2,'14 Teams'!NUMBERS, '14 Teams'!TEAMS)</f>
        <v>0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">
      <c r="A122" s="2"/>
      <c r="B122" s="2"/>
      <c r="C122" s="2"/>
      <c r="D122" s="40" t="s">
        <v>23</v>
      </c>
      <c r="E122" s="41"/>
      <c r="F122" s="4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">
      <c r="A123" s="2"/>
      <c r="B123" s="2"/>
      <c r="C123" s="2"/>
      <c r="D123" s="26">
        <f>LOOKUP(13,'14 Teams'!NUMBERS, '14 Teams'!TEAMS)</f>
        <v>0</v>
      </c>
      <c r="E123" s="27" t="s">
        <v>6</v>
      </c>
      <c r="F123" s="26">
        <f>LOOKUP(6,'14 Teams'!NUMBERS, '14 Teams'!TEAMS)</f>
        <v>0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">
      <c r="A124" s="2"/>
      <c r="B124" s="2"/>
      <c r="C124" s="2"/>
      <c r="D124" s="17">
        <f>LOOKUP(2,'14 Teams'!NUMBERS, '14 Teams'!TEAMS)</f>
        <v>0</v>
      </c>
      <c r="E124" s="18" t="s">
        <v>6</v>
      </c>
      <c r="F124" s="17">
        <f>LOOKUP(4,'14 Teams'!NUMBERS, '14 Teams'!TEAMS)</f>
        <v>0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">
      <c r="A125" s="2"/>
      <c r="B125" s="2"/>
      <c r="C125" s="2"/>
      <c r="D125" s="17">
        <f>LOOKUP(14,'14 Teams'!NUMBERS, '14 Teams'!TEAMS)</f>
        <v>0</v>
      </c>
      <c r="E125" s="18" t="s">
        <v>6</v>
      </c>
      <c r="F125" s="17">
        <f>LOOKUP(5,'14 Teams'!NUMBERS, '14 Teams'!TEAMS)</f>
        <v>0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">
      <c r="A126" s="2"/>
      <c r="B126" s="2"/>
      <c r="C126" s="2"/>
      <c r="D126" s="17">
        <f>LOOKUP(3,'14 Teams'!NUMBERS, '14 Teams'!TEAMS)</f>
        <v>0</v>
      </c>
      <c r="E126" s="18" t="s">
        <v>6</v>
      </c>
      <c r="F126" s="17">
        <f>LOOKUP(1,'14 Teams'!NUMBERS, '14 Teams'!TEAMS)</f>
        <v>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">
      <c r="A127" s="2"/>
      <c r="B127" s="2"/>
      <c r="C127" s="2"/>
      <c r="D127" s="17">
        <f>LOOKUP(12,'14 Teams'!NUMBERS, '14 Teams'!TEAMS)</f>
        <v>0</v>
      </c>
      <c r="E127" s="18" t="s">
        <v>6</v>
      </c>
      <c r="F127" s="17">
        <f>LOOKUP(7,'14 Teams'!NUMBERS, '14 Teams'!TEAMS)</f>
        <v>0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">
      <c r="A128" s="2"/>
      <c r="B128" s="2"/>
      <c r="C128" s="2"/>
      <c r="D128" s="17">
        <f>LOOKUP(11,'14 Teams'!NUMBERS, '14 Teams'!TEAMS)</f>
        <v>0</v>
      </c>
      <c r="E128" s="18" t="s">
        <v>6</v>
      </c>
      <c r="F128" s="17">
        <f>LOOKUP(8,'14 Teams'!NUMBERS, '14 Teams'!TEAMS)</f>
        <v>0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">
      <c r="A129" s="2"/>
      <c r="B129" s="2"/>
      <c r="C129" s="2"/>
      <c r="D129" s="28">
        <f>LOOKUP(10,'14 Teams'!NUMBERS, '14 Teams'!TEAMS)</f>
        <v>0</v>
      </c>
      <c r="E129" s="29" t="s">
        <v>6</v>
      </c>
      <c r="F129" s="28">
        <f>LOOKUP(9,'14 Teams'!NUMBERS, '14 Teams'!TEAMS)</f>
        <v>0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">
      <c r="A130" s="2"/>
      <c r="B130" s="2"/>
      <c r="C130" s="2"/>
      <c r="D130" s="40" t="s">
        <v>24</v>
      </c>
      <c r="E130" s="41"/>
      <c r="F130" s="4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">
      <c r="A131" s="2"/>
      <c r="B131" s="2"/>
      <c r="C131" s="2"/>
      <c r="D131" s="26">
        <f>LOOKUP(6,'14 Teams'!NUMBERS, '14 Teams'!TEAMS)</f>
        <v>0</v>
      </c>
      <c r="E131" s="27" t="s">
        <v>6</v>
      </c>
      <c r="F131" s="26">
        <f>LOOKUP(14,'14 Teams'!NUMBERS, '14 Teams'!TEAMS)</f>
        <v>0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">
      <c r="A132" s="2"/>
      <c r="B132" s="2"/>
      <c r="C132" s="2"/>
      <c r="D132" s="17">
        <f>LOOKUP(9,'14 Teams'!NUMBERS, '14 Teams'!TEAMS)</f>
        <v>0</v>
      </c>
      <c r="E132" s="18" t="s">
        <v>6</v>
      </c>
      <c r="F132" s="17">
        <f>LOOKUP(11,'14 Teams'!NUMBERS, '14 Teams'!TEAMS)</f>
        <v>0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">
      <c r="A133" s="2"/>
      <c r="B133" s="2"/>
      <c r="C133" s="2"/>
      <c r="D133" s="17">
        <f>LOOKUP(8,'14 Teams'!NUMBERS, '14 Teams'!TEAMS)</f>
        <v>0</v>
      </c>
      <c r="E133" s="18" t="s">
        <v>6</v>
      </c>
      <c r="F133" s="17">
        <f>LOOKUP(12,'14 Teams'!NUMBERS, '14 Teams'!TEAMS)</f>
        <v>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">
      <c r="A134" s="2"/>
      <c r="B134" s="2"/>
      <c r="C134" s="2"/>
      <c r="D134" s="17">
        <f>LOOKUP(7,'14 Teams'!NUMBERS, '14 Teams'!TEAMS)</f>
        <v>0</v>
      </c>
      <c r="E134" s="18" t="s">
        <v>6</v>
      </c>
      <c r="F134" s="17">
        <f>LOOKUP(13,'14 Teams'!NUMBERS, '14 Teams'!TEAMS)</f>
        <v>0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">
      <c r="A135" s="2"/>
      <c r="B135" s="2"/>
      <c r="C135" s="2"/>
      <c r="D135" s="17">
        <f>LOOKUP(1,'14 Teams'!NUMBERS, '14 Teams'!TEAMS)</f>
        <v>0</v>
      </c>
      <c r="E135" s="18" t="s">
        <v>6</v>
      </c>
      <c r="F135" s="17">
        <f>LOOKUP(10,'14 Teams'!NUMBERS, '14 Teams'!TEAMS)</f>
        <v>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">
      <c r="A136" s="2"/>
      <c r="B136" s="2"/>
      <c r="C136" s="2"/>
      <c r="D136" s="17">
        <f>LOOKUP(5,'14 Teams'!NUMBERS, '14 Teams'!TEAMS)</f>
        <v>0</v>
      </c>
      <c r="E136" s="18" t="s">
        <v>6</v>
      </c>
      <c r="F136" s="17">
        <f>LOOKUP(2,'14 Teams'!NUMBERS, '14 Teams'!TEAMS)</f>
        <v>0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">
      <c r="A137" s="2"/>
      <c r="B137" s="2"/>
      <c r="C137" s="2"/>
      <c r="D137" s="28">
        <f>LOOKUP(4,'14 Teams'!NUMBERS, '14 Teams'!TEAMS)</f>
        <v>0</v>
      </c>
      <c r="E137" s="29" t="s">
        <v>6</v>
      </c>
      <c r="F137" s="28">
        <f>LOOKUP(3,'14 Teams'!NUMBERS, '14 Teams'!TEAMS)</f>
        <v>0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">
      <c r="A138" s="2"/>
      <c r="B138" s="2"/>
      <c r="C138" s="2"/>
      <c r="D138" s="40" t="s">
        <v>25</v>
      </c>
      <c r="E138" s="41"/>
      <c r="F138" s="4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">
      <c r="A139" s="2"/>
      <c r="B139" s="2"/>
      <c r="C139" s="2"/>
      <c r="D139" s="26">
        <f>LOOKUP(12,'14 Teams'!NUMBERS, '14 Teams'!TEAMS)</f>
        <v>0</v>
      </c>
      <c r="E139" s="27" t="s">
        <v>6</v>
      </c>
      <c r="F139" s="26">
        <f>LOOKUP(9,'14 Teams'!NUMBERS, '14 Teams'!TEAMS)</f>
        <v>0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">
      <c r="A140" s="2"/>
      <c r="B140" s="2"/>
      <c r="C140" s="2"/>
      <c r="D140" s="17">
        <f>LOOKUP(3,'14 Teams'!NUMBERS, '14 Teams'!TEAMS)</f>
        <v>0</v>
      </c>
      <c r="E140" s="18" t="s">
        <v>6</v>
      </c>
      <c r="F140" s="17">
        <f>LOOKUP(5,'14 Teams'!NUMBERS, '14 Teams'!TEAMS)</f>
        <v>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">
      <c r="A141" s="2"/>
      <c r="B141" s="2"/>
      <c r="C141" s="2"/>
      <c r="D141" s="17">
        <f>LOOKUP(2,'14 Teams'!NUMBERS, '14 Teams'!TEAMS)</f>
        <v>0</v>
      </c>
      <c r="E141" s="18" t="s">
        <v>6</v>
      </c>
      <c r="F141" s="17">
        <f>LOOKUP(6,'14 Teams'!NUMBERS, '14 Teams'!TEAMS)</f>
        <v>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">
      <c r="A142" s="2"/>
      <c r="B142" s="2"/>
      <c r="C142" s="2"/>
      <c r="D142" s="17">
        <f>LOOKUP(14,'14 Teams'!NUMBERS, '14 Teams'!TEAMS)</f>
        <v>0</v>
      </c>
      <c r="E142" s="18" t="s">
        <v>6</v>
      </c>
      <c r="F142" s="17">
        <f>LOOKUP(7,'14 Teams'!NUMBERS, '14 Teams'!TEAMS)</f>
        <v>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">
      <c r="A143" s="2"/>
      <c r="B143" s="2"/>
      <c r="C143" s="2"/>
      <c r="D143" s="17">
        <f>LOOKUP(13,'14 Teams'!NUMBERS, '14 Teams'!TEAMS)</f>
        <v>0</v>
      </c>
      <c r="E143" s="18" t="s">
        <v>6</v>
      </c>
      <c r="F143" s="17">
        <f>LOOKUP(8,'14 Teams'!NUMBERS, '14 Teams'!TEAMS)</f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">
      <c r="A144" s="2"/>
      <c r="B144" s="2"/>
      <c r="C144" s="2"/>
      <c r="D144" s="17">
        <f>LOOKUP(4,'14 Teams'!NUMBERS, '14 Teams'!TEAMS)</f>
        <v>0</v>
      </c>
      <c r="E144" s="18" t="s">
        <v>6</v>
      </c>
      <c r="F144" s="17">
        <f>LOOKUP(1,'14 Teams'!NUMBERS, '14 Teams'!TEAMS)</f>
        <v>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">
      <c r="A145" s="2"/>
      <c r="B145" s="2"/>
      <c r="C145" s="2"/>
      <c r="D145" s="17">
        <f>LOOKUP(11,'14 Teams'!NUMBERS, '14 Teams'!TEAMS)</f>
        <v>0</v>
      </c>
      <c r="E145" s="18" t="s">
        <v>6</v>
      </c>
      <c r="F145" s="17">
        <f>LOOKUP(10,'14 Teams'!NUMBERS, '14 Teams'!TEAMS)</f>
        <v>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">
      <c r="A146" s="2"/>
      <c r="B146" s="2"/>
      <c r="C146" s="2"/>
      <c r="D146" s="22"/>
      <c r="E146" s="23"/>
      <c r="F146" s="2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">
      <c r="A147" s="2"/>
      <c r="B147" s="2"/>
      <c r="C147" s="2"/>
      <c r="D147" s="22"/>
      <c r="E147" s="23"/>
      <c r="F147" s="2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">
      <c r="A148" s="2"/>
      <c r="B148" s="2"/>
      <c r="C148" s="2"/>
      <c r="D148" s="22"/>
      <c r="E148" s="23"/>
      <c r="F148" s="2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">
      <c r="A149" s="2"/>
      <c r="B149" s="2"/>
      <c r="C149" s="2"/>
      <c r="D149" s="22"/>
      <c r="E149" s="23"/>
      <c r="F149" s="2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">
      <c r="A150" s="2"/>
      <c r="B150" s="2"/>
      <c r="C150" s="2"/>
      <c r="D150" s="22"/>
      <c r="E150" s="23"/>
      <c r="F150" s="2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">
      <c r="A151" s="2"/>
      <c r="B151" s="2"/>
      <c r="C151" s="2"/>
      <c r="D151" s="22"/>
      <c r="E151" s="23"/>
      <c r="F151" s="2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">
      <c r="A152" s="2"/>
      <c r="B152" s="2"/>
      <c r="C152" s="2"/>
      <c r="D152" s="22"/>
      <c r="E152" s="23"/>
      <c r="F152" s="2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">
      <c r="A153" s="2"/>
      <c r="B153" s="2"/>
      <c r="C153" s="2"/>
      <c r="D153" s="22"/>
      <c r="E153" s="23"/>
      <c r="F153" s="2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">
      <c r="A154" s="2"/>
      <c r="B154" s="2"/>
      <c r="C154" s="2"/>
      <c r="D154" s="22"/>
      <c r="E154" s="23"/>
      <c r="F154" s="2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">
      <c r="A155" s="2"/>
      <c r="B155" s="2"/>
      <c r="C155" s="2"/>
      <c r="D155" s="22"/>
      <c r="E155" s="23"/>
      <c r="F155" s="2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">
      <c r="A156" s="2"/>
      <c r="B156" s="2"/>
      <c r="C156" s="2"/>
      <c r="D156" s="22"/>
      <c r="E156" s="23"/>
      <c r="F156" s="2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">
      <c r="A157" s="2"/>
      <c r="B157" s="2"/>
      <c r="C157" s="2"/>
      <c r="D157" s="22"/>
      <c r="E157" s="23"/>
      <c r="F157" s="2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">
      <c r="A158" s="2"/>
      <c r="B158" s="2"/>
      <c r="C158" s="2"/>
      <c r="D158" s="22"/>
      <c r="E158" s="23"/>
      <c r="F158" s="2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">
      <c r="A159" s="2"/>
      <c r="B159" s="2"/>
      <c r="C159" s="2"/>
      <c r="D159" s="22"/>
      <c r="E159" s="23"/>
      <c r="F159" s="2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">
      <c r="A160" s="2"/>
      <c r="B160" s="2"/>
      <c r="C160" s="2"/>
      <c r="D160" s="22"/>
      <c r="E160" s="23"/>
      <c r="F160" s="2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">
      <c r="A161" s="2"/>
      <c r="B161" s="2"/>
      <c r="C161" s="2"/>
      <c r="D161" s="22"/>
      <c r="E161" s="23"/>
      <c r="F161" s="2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">
      <c r="A162" s="2"/>
      <c r="B162" s="2"/>
      <c r="C162" s="2"/>
      <c r="D162" s="22"/>
      <c r="E162" s="23"/>
      <c r="F162" s="2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">
      <c r="A163" s="2"/>
      <c r="B163" s="2"/>
      <c r="C163" s="2"/>
      <c r="D163" s="22"/>
      <c r="E163" s="23"/>
      <c r="F163" s="2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">
      <c r="A164" s="2"/>
      <c r="B164" s="2"/>
      <c r="C164" s="2"/>
      <c r="D164" s="22"/>
      <c r="E164" s="23"/>
      <c r="F164" s="2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">
      <c r="A165" s="2"/>
      <c r="B165" s="2"/>
      <c r="C165" s="2"/>
      <c r="D165" s="22"/>
      <c r="E165" s="23"/>
      <c r="F165" s="2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">
      <c r="A166" s="2"/>
      <c r="B166" s="2"/>
      <c r="C166" s="2"/>
      <c r="D166" s="22"/>
      <c r="E166" s="23"/>
      <c r="F166" s="2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">
      <c r="A167" s="2"/>
      <c r="B167" s="2"/>
      <c r="C167" s="2"/>
      <c r="D167" s="22"/>
      <c r="E167" s="23"/>
      <c r="F167" s="2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">
      <c r="A168" s="2"/>
      <c r="B168" s="2"/>
      <c r="C168" s="2"/>
      <c r="D168" s="22"/>
      <c r="E168" s="23"/>
      <c r="F168" s="2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">
      <c r="A169" s="2"/>
      <c r="B169" s="2"/>
      <c r="C169" s="2"/>
      <c r="D169" s="22"/>
      <c r="E169" s="23"/>
      <c r="F169" s="2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">
      <c r="A170" s="2"/>
      <c r="B170" s="2"/>
      <c r="C170" s="2"/>
      <c r="D170" s="22"/>
      <c r="E170" s="23"/>
      <c r="F170" s="2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">
      <c r="A171" s="2"/>
      <c r="B171" s="2"/>
      <c r="C171" s="2"/>
      <c r="D171" s="22"/>
      <c r="E171" s="23"/>
      <c r="F171" s="2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">
      <c r="A172" s="2"/>
      <c r="B172" s="2"/>
      <c r="C172" s="2"/>
      <c r="D172" s="22"/>
      <c r="E172" s="23"/>
      <c r="F172" s="2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">
      <c r="A173" s="2"/>
      <c r="B173" s="2"/>
      <c r="C173" s="2"/>
      <c r="D173" s="22"/>
      <c r="E173" s="23"/>
      <c r="F173" s="2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">
      <c r="A174" s="2"/>
      <c r="B174" s="2"/>
      <c r="C174" s="2"/>
      <c r="D174" s="22"/>
      <c r="E174" s="23"/>
      <c r="F174" s="2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">
      <c r="A175" s="2"/>
      <c r="B175" s="2"/>
      <c r="C175" s="2"/>
      <c r="D175" s="22"/>
      <c r="E175" s="23"/>
      <c r="F175" s="2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">
      <c r="A176" s="2"/>
      <c r="B176" s="2"/>
      <c r="C176" s="2"/>
      <c r="D176" s="22"/>
      <c r="E176" s="23"/>
      <c r="F176" s="2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">
      <c r="A177" s="2"/>
      <c r="B177" s="2"/>
      <c r="C177" s="2"/>
      <c r="D177" s="22"/>
      <c r="E177" s="23"/>
      <c r="F177" s="2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">
      <c r="A178" s="2"/>
      <c r="B178" s="2"/>
      <c r="C178" s="2"/>
      <c r="D178" s="22"/>
      <c r="E178" s="23"/>
      <c r="F178" s="2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">
      <c r="A179" s="2"/>
      <c r="B179" s="2"/>
      <c r="C179" s="2"/>
      <c r="D179" s="22"/>
      <c r="E179" s="23"/>
      <c r="F179" s="2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">
      <c r="A180" s="2"/>
      <c r="B180" s="2"/>
      <c r="C180" s="2"/>
      <c r="D180" s="22"/>
      <c r="E180" s="23"/>
      <c r="F180" s="2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">
      <c r="A181" s="2"/>
      <c r="B181" s="2"/>
      <c r="C181" s="2"/>
      <c r="D181" s="22"/>
      <c r="E181" s="23"/>
      <c r="F181" s="2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">
      <c r="A182" s="2"/>
      <c r="B182" s="2"/>
      <c r="C182" s="2"/>
      <c r="D182" s="22"/>
      <c r="E182" s="23"/>
      <c r="F182" s="2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">
      <c r="A183" s="2"/>
      <c r="B183" s="2"/>
      <c r="C183" s="2"/>
      <c r="D183" s="22"/>
      <c r="E183" s="23"/>
      <c r="F183" s="2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">
      <c r="A184" s="2"/>
      <c r="B184" s="2"/>
      <c r="C184" s="2"/>
      <c r="D184" s="22"/>
      <c r="E184" s="23"/>
      <c r="F184" s="2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">
      <c r="A185" s="2"/>
      <c r="B185" s="2"/>
      <c r="C185" s="2"/>
      <c r="D185" s="22"/>
      <c r="E185" s="23"/>
      <c r="F185" s="2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">
      <c r="A186" s="2"/>
      <c r="B186" s="2"/>
      <c r="C186" s="2"/>
      <c r="D186" s="22"/>
      <c r="E186" s="23"/>
      <c r="F186" s="2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">
      <c r="A187" s="2"/>
      <c r="B187" s="2"/>
      <c r="C187" s="2"/>
      <c r="D187" s="22"/>
      <c r="E187" s="23"/>
      <c r="F187" s="2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">
      <c r="A188" s="2"/>
      <c r="B188" s="2"/>
      <c r="C188" s="2"/>
      <c r="D188" s="22"/>
      <c r="E188" s="23"/>
      <c r="F188" s="2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">
      <c r="A189" s="2"/>
      <c r="B189" s="2"/>
      <c r="C189" s="2"/>
      <c r="D189" s="22"/>
      <c r="E189" s="23"/>
      <c r="F189" s="2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">
      <c r="A190" s="2"/>
      <c r="B190" s="2"/>
      <c r="C190" s="2"/>
      <c r="D190" s="22"/>
      <c r="E190" s="23"/>
      <c r="F190" s="2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">
      <c r="A191" s="2"/>
      <c r="B191" s="2"/>
      <c r="C191" s="2"/>
      <c r="D191" s="22"/>
      <c r="E191" s="23"/>
      <c r="F191" s="2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">
      <c r="A192" s="2"/>
      <c r="B192" s="2"/>
      <c r="C192" s="2"/>
      <c r="D192" s="22"/>
      <c r="E192" s="23"/>
      <c r="F192" s="2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">
      <c r="A193" s="2"/>
      <c r="B193" s="2"/>
      <c r="C193" s="2"/>
      <c r="D193" s="22"/>
      <c r="E193" s="23"/>
      <c r="F193" s="2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">
      <c r="A194" s="2"/>
      <c r="B194" s="2"/>
      <c r="C194" s="2"/>
      <c r="D194" s="22"/>
      <c r="E194" s="23"/>
      <c r="F194" s="2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">
      <c r="A195" s="2"/>
      <c r="B195" s="2"/>
      <c r="C195" s="2"/>
      <c r="D195" s="22"/>
      <c r="E195" s="23"/>
      <c r="F195" s="2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">
      <c r="A196" s="2"/>
      <c r="B196" s="2"/>
      <c r="C196" s="2"/>
      <c r="D196" s="22"/>
      <c r="E196" s="23"/>
      <c r="F196" s="2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">
      <c r="A197" s="2"/>
      <c r="B197" s="2"/>
      <c r="C197" s="2"/>
      <c r="D197" s="22"/>
      <c r="E197" s="23"/>
      <c r="F197" s="2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">
      <c r="A198" s="2"/>
      <c r="B198" s="2"/>
      <c r="C198" s="2"/>
      <c r="D198" s="22"/>
      <c r="E198" s="23"/>
      <c r="F198" s="2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">
      <c r="A199" s="2"/>
      <c r="B199" s="2"/>
      <c r="C199" s="2"/>
      <c r="D199" s="22"/>
      <c r="E199" s="23"/>
      <c r="F199" s="2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">
      <c r="A200" s="2"/>
      <c r="B200" s="2"/>
      <c r="C200" s="2"/>
      <c r="D200" s="22"/>
      <c r="E200" s="23"/>
      <c r="F200" s="2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">
      <c r="A201" s="2"/>
      <c r="B201" s="2"/>
      <c r="C201" s="2"/>
      <c r="D201" s="22"/>
      <c r="E201" s="23"/>
      <c r="F201" s="2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">
      <c r="A202" s="2"/>
      <c r="B202" s="2"/>
      <c r="C202" s="2"/>
      <c r="D202" s="22"/>
      <c r="E202" s="23"/>
      <c r="F202" s="2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">
      <c r="A203" s="2"/>
      <c r="B203" s="2"/>
      <c r="C203" s="2"/>
      <c r="D203" s="22"/>
      <c r="E203" s="23"/>
      <c r="F203" s="2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">
      <c r="A204" s="2"/>
      <c r="B204" s="2"/>
      <c r="C204" s="2"/>
      <c r="D204" s="22"/>
      <c r="E204" s="23"/>
      <c r="F204" s="2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">
      <c r="A205" s="2"/>
      <c r="B205" s="2"/>
      <c r="C205" s="2"/>
      <c r="D205" s="22"/>
      <c r="E205" s="23"/>
      <c r="F205" s="2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">
      <c r="A206" s="2"/>
      <c r="B206" s="2"/>
      <c r="C206" s="2"/>
      <c r="D206" s="22"/>
      <c r="E206" s="23"/>
      <c r="F206" s="2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">
      <c r="A207" s="2"/>
      <c r="B207" s="2"/>
      <c r="C207" s="2"/>
      <c r="D207" s="22"/>
      <c r="E207" s="23"/>
      <c r="F207" s="2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">
      <c r="A208" s="2"/>
      <c r="B208" s="2"/>
      <c r="C208" s="2"/>
      <c r="D208" s="22"/>
      <c r="E208" s="23"/>
      <c r="F208" s="2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">
      <c r="A209" s="2"/>
      <c r="B209" s="2"/>
      <c r="C209" s="2"/>
      <c r="D209" s="22"/>
      <c r="E209" s="23"/>
      <c r="F209" s="2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">
      <c r="A210" s="2"/>
      <c r="B210" s="2"/>
      <c r="C210" s="2"/>
      <c r="D210" s="22"/>
      <c r="E210" s="23"/>
      <c r="F210" s="2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">
      <c r="A211" s="2"/>
      <c r="B211" s="2"/>
      <c r="C211" s="2"/>
      <c r="D211" s="22"/>
      <c r="E211" s="23"/>
      <c r="F211" s="2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">
      <c r="A212" s="2"/>
      <c r="B212" s="2"/>
      <c r="C212" s="2"/>
      <c r="D212" s="22"/>
      <c r="E212" s="23"/>
      <c r="F212" s="2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">
      <c r="A213" s="2"/>
      <c r="B213" s="2"/>
      <c r="C213" s="2"/>
      <c r="D213" s="22"/>
      <c r="E213" s="23"/>
      <c r="F213" s="2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">
      <c r="A214" s="2"/>
      <c r="B214" s="2"/>
      <c r="C214" s="2"/>
      <c r="D214" s="22"/>
      <c r="E214" s="23"/>
      <c r="F214" s="2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">
      <c r="A215" s="2"/>
      <c r="B215" s="2"/>
      <c r="C215" s="2"/>
      <c r="D215" s="22"/>
      <c r="E215" s="23"/>
      <c r="F215" s="2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">
      <c r="A216" s="2"/>
      <c r="B216" s="2"/>
      <c r="C216" s="2"/>
      <c r="D216" s="22"/>
      <c r="E216" s="23"/>
      <c r="F216" s="2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">
      <c r="A217" s="2"/>
      <c r="B217" s="2"/>
      <c r="C217" s="2"/>
      <c r="D217" s="22"/>
      <c r="E217" s="23"/>
      <c r="F217" s="2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">
      <c r="A218" s="2"/>
      <c r="B218" s="2"/>
      <c r="C218" s="2"/>
      <c r="D218" s="22"/>
      <c r="E218" s="23"/>
      <c r="F218" s="2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">
      <c r="A219" s="2"/>
      <c r="B219" s="2"/>
      <c r="C219" s="2"/>
      <c r="D219" s="22"/>
      <c r="E219" s="23"/>
      <c r="F219" s="2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">
      <c r="A220" s="2"/>
      <c r="B220" s="2"/>
      <c r="C220" s="2"/>
      <c r="D220" s="22"/>
      <c r="E220" s="23"/>
      <c r="F220" s="2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">
      <c r="A221" s="2"/>
      <c r="B221" s="2"/>
      <c r="C221" s="2"/>
      <c r="D221" s="22"/>
      <c r="E221" s="23"/>
      <c r="F221" s="2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">
      <c r="A222" s="2"/>
      <c r="B222" s="2"/>
      <c r="C222" s="2"/>
      <c r="D222" s="22"/>
      <c r="E222" s="23"/>
      <c r="F222" s="2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">
      <c r="A223" s="2"/>
      <c r="B223" s="2"/>
      <c r="C223" s="2"/>
      <c r="D223" s="22"/>
      <c r="E223" s="23"/>
      <c r="F223" s="2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">
      <c r="A224" s="2"/>
      <c r="B224" s="2"/>
      <c r="C224" s="2"/>
      <c r="D224" s="22"/>
      <c r="E224" s="23"/>
      <c r="F224" s="2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">
      <c r="A225" s="2"/>
      <c r="B225" s="2"/>
      <c r="C225" s="2"/>
      <c r="D225" s="22"/>
      <c r="E225" s="23"/>
      <c r="F225" s="2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">
      <c r="A226" s="2"/>
      <c r="B226" s="2"/>
      <c r="C226" s="2"/>
      <c r="D226" s="22"/>
      <c r="E226" s="23"/>
      <c r="F226" s="2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">
      <c r="A227" s="2"/>
      <c r="B227" s="2"/>
      <c r="C227" s="2"/>
      <c r="D227" s="22"/>
      <c r="E227" s="23"/>
      <c r="F227" s="2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">
      <c r="A228" s="2"/>
      <c r="B228" s="2"/>
      <c r="C228" s="2"/>
      <c r="D228" s="22"/>
      <c r="E228" s="23"/>
      <c r="F228" s="2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">
      <c r="A229" s="2"/>
      <c r="B229" s="2"/>
      <c r="C229" s="2"/>
      <c r="D229" s="22"/>
      <c r="E229" s="23"/>
      <c r="F229" s="2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">
      <c r="A230" s="2"/>
      <c r="B230" s="2"/>
      <c r="C230" s="2"/>
      <c r="D230" s="22"/>
      <c r="E230" s="23"/>
      <c r="F230" s="2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">
      <c r="A231" s="2"/>
      <c r="B231" s="2"/>
      <c r="C231" s="2"/>
      <c r="D231" s="22"/>
      <c r="E231" s="23"/>
      <c r="F231" s="2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">
      <c r="A232" s="2"/>
      <c r="B232" s="2"/>
      <c r="C232" s="2"/>
      <c r="D232" s="22"/>
      <c r="E232" s="23"/>
      <c r="F232" s="2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">
      <c r="A233" s="2"/>
      <c r="B233" s="2"/>
      <c r="C233" s="2"/>
      <c r="D233" s="22"/>
      <c r="E233" s="23"/>
      <c r="F233" s="2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">
      <c r="A234" s="2"/>
      <c r="B234" s="2"/>
      <c r="C234" s="2"/>
      <c r="D234" s="22"/>
      <c r="E234" s="23"/>
      <c r="F234" s="2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">
      <c r="A235" s="2"/>
      <c r="B235" s="2"/>
      <c r="C235" s="2"/>
      <c r="D235" s="22"/>
      <c r="E235" s="23"/>
      <c r="F235" s="2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">
      <c r="A236" s="2"/>
      <c r="B236" s="2"/>
      <c r="C236" s="2"/>
      <c r="D236" s="22"/>
      <c r="E236" s="23"/>
      <c r="F236" s="2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">
      <c r="A237" s="2"/>
      <c r="B237" s="2"/>
      <c r="C237" s="2"/>
      <c r="D237" s="22"/>
      <c r="E237" s="23"/>
      <c r="F237" s="2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">
      <c r="A238" s="2"/>
      <c r="B238" s="2"/>
      <c r="C238" s="2"/>
      <c r="D238" s="22"/>
      <c r="E238" s="23"/>
      <c r="F238" s="2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">
      <c r="A239" s="2"/>
      <c r="B239" s="2"/>
      <c r="C239" s="2"/>
      <c r="D239" s="22"/>
      <c r="E239" s="23"/>
      <c r="F239" s="2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2"/>
      <c r="B240" s="2"/>
      <c r="C240" s="2"/>
      <c r="D240" s="22"/>
      <c r="E240" s="23"/>
      <c r="F240" s="2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">
      <c r="A241" s="2"/>
      <c r="B241" s="2"/>
      <c r="C241" s="2"/>
      <c r="D241" s="22"/>
      <c r="E241" s="23"/>
      <c r="F241" s="2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2"/>
      <c r="B242" s="2"/>
      <c r="C242" s="2"/>
      <c r="D242" s="22"/>
      <c r="E242" s="23"/>
      <c r="F242" s="2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">
      <c r="A243" s="2"/>
      <c r="B243" s="2"/>
      <c r="C243" s="2"/>
      <c r="D243" s="22"/>
      <c r="E243" s="23"/>
      <c r="F243" s="2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">
      <c r="A244" s="2"/>
      <c r="B244" s="2"/>
      <c r="C244" s="2"/>
      <c r="D244" s="22"/>
      <c r="E244" s="23"/>
      <c r="F244" s="2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">
      <c r="A245" s="2"/>
      <c r="B245" s="2"/>
      <c r="C245" s="2"/>
      <c r="D245" s="22"/>
      <c r="E245" s="23"/>
      <c r="F245" s="2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">
      <c r="A246" s="2"/>
      <c r="B246" s="2"/>
      <c r="C246" s="2"/>
      <c r="D246" s="22"/>
      <c r="E246" s="23"/>
      <c r="F246" s="2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">
      <c r="A247" s="2"/>
      <c r="B247" s="2"/>
      <c r="C247" s="2"/>
      <c r="D247" s="22"/>
      <c r="E247" s="23"/>
      <c r="F247" s="2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">
      <c r="A248" s="2"/>
      <c r="B248" s="2"/>
      <c r="C248" s="2"/>
      <c r="D248" s="22"/>
      <c r="E248" s="23"/>
      <c r="F248" s="2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">
      <c r="A249" s="2"/>
      <c r="B249" s="2"/>
      <c r="C249" s="2"/>
      <c r="D249" s="22"/>
      <c r="E249" s="23"/>
      <c r="F249" s="2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">
      <c r="A250" s="2"/>
      <c r="B250" s="2"/>
      <c r="C250" s="2"/>
      <c r="D250" s="22"/>
      <c r="E250" s="23"/>
      <c r="F250" s="2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">
      <c r="A251" s="2"/>
      <c r="B251" s="2"/>
      <c r="C251" s="2"/>
      <c r="D251" s="22"/>
      <c r="E251" s="23"/>
      <c r="F251" s="2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">
      <c r="A252" s="2"/>
      <c r="B252" s="2"/>
      <c r="C252" s="2"/>
      <c r="D252" s="22"/>
      <c r="E252" s="23"/>
      <c r="F252" s="2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">
      <c r="A253" s="2"/>
      <c r="B253" s="2"/>
      <c r="C253" s="2"/>
      <c r="D253" s="22"/>
      <c r="E253" s="23"/>
      <c r="F253" s="2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">
      <c r="A254" s="2"/>
      <c r="B254" s="2"/>
      <c r="C254" s="2"/>
      <c r="D254" s="22"/>
      <c r="E254" s="23"/>
      <c r="F254" s="2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">
      <c r="A255" s="2"/>
      <c r="B255" s="2"/>
      <c r="C255" s="2"/>
      <c r="D255" s="22"/>
      <c r="E255" s="23"/>
      <c r="F255" s="2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">
      <c r="A256" s="2"/>
      <c r="B256" s="2"/>
      <c r="C256" s="2"/>
      <c r="D256" s="22"/>
      <c r="E256" s="23"/>
      <c r="F256" s="2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">
      <c r="A257" s="2"/>
      <c r="B257" s="2"/>
      <c r="C257" s="2"/>
      <c r="D257" s="22"/>
      <c r="E257" s="23"/>
      <c r="F257" s="2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">
      <c r="A258" s="2"/>
      <c r="B258" s="2"/>
      <c r="C258" s="2"/>
      <c r="D258" s="22"/>
      <c r="E258" s="23"/>
      <c r="F258" s="2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">
      <c r="A259" s="2"/>
      <c r="B259" s="2"/>
      <c r="C259" s="2"/>
      <c r="D259" s="22"/>
      <c r="E259" s="23"/>
      <c r="F259" s="2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">
      <c r="A260" s="2"/>
      <c r="B260" s="2"/>
      <c r="C260" s="2"/>
      <c r="D260" s="22"/>
      <c r="E260" s="23"/>
      <c r="F260" s="2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">
      <c r="A261" s="2"/>
      <c r="B261" s="2"/>
      <c r="C261" s="2"/>
      <c r="D261" s="22"/>
      <c r="E261" s="23"/>
      <c r="F261" s="2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">
      <c r="A262" s="2"/>
      <c r="B262" s="2"/>
      <c r="C262" s="2"/>
      <c r="D262" s="22"/>
      <c r="E262" s="23"/>
      <c r="F262" s="2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">
      <c r="A263" s="2"/>
      <c r="B263" s="2"/>
      <c r="C263" s="2"/>
      <c r="D263" s="22"/>
      <c r="E263" s="23"/>
      <c r="F263" s="2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">
      <c r="A264" s="2"/>
      <c r="B264" s="2"/>
      <c r="C264" s="2"/>
      <c r="D264" s="22"/>
      <c r="E264" s="23"/>
      <c r="F264" s="2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">
      <c r="A265" s="2"/>
      <c r="B265" s="2"/>
      <c r="C265" s="2"/>
      <c r="D265" s="22"/>
      <c r="E265" s="23"/>
      <c r="F265" s="2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">
      <c r="A266" s="2"/>
      <c r="B266" s="2"/>
      <c r="C266" s="2"/>
      <c r="D266" s="22"/>
      <c r="E266" s="23"/>
      <c r="F266" s="2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">
      <c r="A267" s="2"/>
      <c r="B267" s="2"/>
      <c r="C267" s="2"/>
      <c r="D267" s="22"/>
      <c r="E267" s="23"/>
      <c r="F267" s="2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">
      <c r="A268" s="2"/>
      <c r="B268" s="2"/>
      <c r="C268" s="2"/>
      <c r="D268" s="22"/>
      <c r="E268" s="23"/>
      <c r="F268" s="2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">
      <c r="A269" s="2"/>
      <c r="B269" s="2"/>
      <c r="C269" s="2"/>
      <c r="D269" s="22"/>
      <c r="E269" s="23"/>
      <c r="F269" s="2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">
      <c r="A270" s="2"/>
      <c r="B270" s="2"/>
      <c r="C270" s="2"/>
      <c r="D270" s="22"/>
      <c r="E270" s="23"/>
      <c r="F270" s="2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">
      <c r="A271" s="2"/>
      <c r="B271" s="2"/>
      <c r="C271" s="2"/>
      <c r="D271" s="22"/>
      <c r="E271" s="23"/>
      <c r="F271" s="2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">
      <c r="A272" s="2"/>
      <c r="B272" s="2"/>
      <c r="C272" s="2"/>
      <c r="D272" s="22"/>
      <c r="E272" s="23"/>
      <c r="F272" s="2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">
      <c r="A273" s="2"/>
      <c r="B273" s="2"/>
      <c r="C273" s="2"/>
      <c r="D273" s="22"/>
      <c r="E273" s="23"/>
      <c r="F273" s="2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">
      <c r="A274" s="2"/>
      <c r="B274" s="2"/>
      <c r="C274" s="2"/>
      <c r="D274" s="22"/>
      <c r="E274" s="23"/>
      <c r="F274" s="2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">
      <c r="A275" s="2"/>
      <c r="B275" s="2"/>
      <c r="C275" s="2"/>
      <c r="D275" s="22"/>
      <c r="E275" s="23"/>
      <c r="F275" s="2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">
      <c r="A276" s="2"/>
      <c r="B276" s="2"/>
      <c r="C276" s="2"/>
      <c r="D276" s="22"/>
      <c r="E276" s="23"/>
      <c r="F276" s="2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">
      <c r="A277" s="2"/>
      <c r="B277" s="2"/>
      <c r="C277" s="2"/>
      <c r="D277" s="22"/>
      <c r="E277" s="23"/>
      <c r="F277" s="2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">
      <c r="A278" s="2"/>
      <c r="B278" s="2"/>
      <c r="C278" s="2"/>
      <c r="D278" s="22"/>
      <c r="E278" s="23"/>
      <c r="F278" s="2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">
      <c r="A279" s="2"/>
      <c r="B279" s="2"/>
      <c r="C279" s="2"/>
      <c r="D279" s="22"/>
      <c r="E279" s="23"/>
      <c r="F279" s="2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">
      <c r="A280" s="2"/>
      <c r="B280" s="2"/>
      <c r="C280" s="2"/>
      <c r="D280" s="22"/>
      <c r="E280" s="23"/>
      <c r="F280" s="2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">
      <c r="A281" s="2"/>
      <c r="B281" s="2"/>
      <c r="C281" s="2"/>
      <c r="D281" s="22"/>
      <c r="E281" s="23"/>
      <c r="F281" s="2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">
      <c r="A282" s="2"/>
      <c r="B282" s="2"/>
      <c r="C282" s="2"/>
      <c r="D282" s="22"/>
      <c r="E282" s="23"/>
      <c r="F282" s="2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">
      <c r="A283" s="2"/>
      <c r="B283" s="2"/>
      <c r="C283" s="2"/>
      <c r="D283" s="22"/>
      <c r="E283" s="23"/>
      <c r="F283" s="2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">
      <c r="A284" s="2"/>
      <c r="B284" s="2"/>
      <c r="C284" s="2"/>
      <c r="D284" s="22"/>
      <c r="E284" s="23"/>
      <c r="F284" s="2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">
      <c r="A285" s="2"/>
      <c r="B285" s="2"/>
      <c r="C285" s="2"/>
      <c r="D285" s="22"/>
      <c r="E285" s="23"/>
      <c r="F285" s="2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">
      <c r="A286" s="2"/>
      <c r="B286" s="2"/>
      <c r="C286" s="2"/>
      <c r="D286" s="22"/>
      <c r="E286" s="23"/>
      <c r="F286" s="2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">
      <c r="A287" s="2"/>
      <c r="B287" s="2"/>
      <c r="C287" s="2"/>
      <c r="D287" s="22"/>
      <c r="E287" s="23"/>
      <c r="F287" s="2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">
      <c r="A288" s="2"/>
      <c r="B288" s="2"/>
      <c r="C288" s="2"/>
      <c r="D288" s="22"/>
      <c r="E288" s="23"/>
      <c r="F288" s="2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">
      <c r="A289" s="2"/>
      <c r="B289" s="2"/>
      <c r="C289" s="2"/>
      <c r="D289" s="22"/>
      <c r="E289" s="23"/>
      <c r="F289" s="2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">
      <c r="A290" s="2"/>
      <c r="B290" s="2"/>
      <c r="C290" s="2"/>
      <c r="D290" s="22"/>
      <c r="E290" s="23"/>
      <c r="F290" s="2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">
      <c r="A291" s="2"/>
      <c r="B291" s="2"/>
      <c r="C291" s="2"/>
      <c r="D291" s="22"/>
      <c r="E291" s="23"/>
      <c r="F291" s="2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">
      <c r="A292" s="2"/>
      <c r="B292" s="2"/>
      <c r="C292" s="2"/>
      <c r="D292" s="22"/>
      <c r="E292" s="23"/>
      <c r="F292" s="2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">
      <c r="A293" s="2"/>
      <c r="B293" s="2"/>
      <c r="C293" s="2"/>
      <c r="D293" s="22"/>
      <c r="E293" s="23"/>
      <c r="F293" s="2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">
      <c r="A294" s="2"/>
      <c r="B294" s="2"/>
      <c r="C294" s="2"/>
      <c r="D294" s="22"/>
      <c r="E294" s="23"/>
      <c r="F294" s="2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">
      <c r="A295" s="2"/>
      <c r="B295" s="2"/>
      <c r="C295" s="2"/>
      <c r="D295" s="22"/>
      <c r="E295" s="23"/>
      <c r="F295" s="2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">
      <c r="A296" s="2"/>
      <c r="B296" s="2"/>
      <c r="C296" s="2"/>
      <c r="D296" s="22"/>
      <c r="E296" s="23"/>
      <c r="F296" s="2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">
      <c r="A297" s="2"/>
      <c r="B297" s="2"/>
      <c r="C297" s="2"/>
      <c r="D297" s="22"/>
      <c r="E297" s="23"/>
      <c r="F297" s="2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">
      <c r="A298" s="2"/>
      <c r="B298" s="2"/>
      <c r="C298" s="2"/>
      <c r="D298" s="22"/>
      <c r="E298" s="23"/>
      <c r="F298" s="2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">
      <c r="A299" s="2"/>
      <c r="B299" s="2"/>
      <c r="C299" s="2"/>
      <c r="D299" s="22"/>
      <c r="E299" s="23"/>
      <c r="F299" s="2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">
      <c r="A300" s="2"/>
      <c r="B300" s="2"/>
      <c r="C300" s="2"/>
      <c r="D300" s="22"/>
      <c r="E300" s="23"/>
      <c r="F300" s="2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">
      <c r="A301" s="2"/>
      <c r="B301" s="2"/>
      <c r="C301" s="2"/>
      <c r="D301" s="22"/>
      <c r="E301" s="23"/>
      <c r="F301" s="2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">
      <c r="A302" s="2"/>
      <c r="B302" s="2"/>
      <c r="C302" s="2"/>
      <c r="D302" s="22"/>
      <c r="E302" s="23"/>
      <c r="F302" s="2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">
      <c r="A303" s="2"/>
      <c r="B303" s="2"/>
      <c r="C303" s="2"/>
      <c r="D303" s="22"/>
      <c r="E303" s="23"/>
      <c r="F303" s="2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">
      <c r="A304" s="2"/>
      <c r="B304" s="2"/>
      <c r="C304" s="2"/>
      <c r="D304" s="22"/>
      <c r="E304" s="23"/>
      <c r="F304" s="2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">
      <c r="A305" s="2"/>
      <c r="B305" s="2"/>
      <c r="C305" s="2"/>
      <c r="D305" s="22"/>
      <c r="E305" s="23"/>
      <c r="F305" s="2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">
      <c r="A306" s="2"/>
      <c r="B306" s="2"/>
      <c r="C306" s="2"/>
      <c r="D306" s="22"/>
      <c r="E306" s="23"/>
      <c r="F306" s="2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">
      <c r="A307" s="2"/>
      <c r="B307" s="2"/>
      <c r="C307" s="2"/>
      <c r="D307" s="22"/>
      <c r="E307" s="23"/>
      <c r="F307" s="2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">
      <c r="A308" s="2"/>
      <c r="B308" s="2"/>
      <c r="C308" s="2"/>
      <c r="D308" s="22"/>
      <c r="E308" s="23"/>
      <c r="F308" s="2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">
      <c r="A309" s="2"/>
      <c r="B309" s="2"/>
      <c r="C309" s="2"/>
      <c r="D309" s="22"/>
      <c r="E309" s="23"/>
      <c r="F309" s="2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">
      <c r="A310" s="2"/>
      <c r="B310" s="2"/>
      <c r="C310" s="2"/>
      <c r="D310" s="22"/>
      <c r="E310" s="23"/>
      <c r="F310" s="2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">
      <c r="A311" s="2"/>
      <c r="B311" s="2"/>
      <c r="C311" s="2"/>
      <c r="D311" s="22"/>
      <c r="E311" s="23"/>
      <c r="F311" s="2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">
      <c r="A312" s="2"/>
      <c r="B312" s="2"/>
      <c r="C312" s="2"/>
      <c r="D312" s="22"/>
      <c r="E312" s="23"/>
      <c r="F312" s="2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">
      <c r="A313" s="2"/>
      <c r="B313" s="2"/>
      <c r="C313" s="2"/>
      <c r="D313" s="22"/>
      <c r="E313" s="23"/>
      <c r="F313" s="2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">
      <c r="A314" s="2"/>
      <c r="B314" s="2"/>
      <c r="C314" s="2"/>
      <c r="D314" s="22"/>
      <c r="E314" s="23"/>
      <c r="F314" s="2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">
      <c r="A315" s="2"/>
      <c r="B315" s="2"/>
      <c r="C315" s="2"/>
      <c r="D315" s="22"/>
      <c r="E315" s="23"/>
      <c r="F315" s="2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">
      <c r="A316" s="2"/>
      <c r="B316" s="2"/>
      <c r="C316" s="2"/>
      <c r="D316" s="22"/>
      <c r="E316" s="23"/>
      <c r="F316" s="2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">
      <c r="A317" s="2"/>
      <c r="B317" s="2"/>
      <c r="C317" s="2"/>
      <c r="D317" s="22"/>
      <c r="E317" s="23"/>
      <c r="F317" s="2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">
      <c r="A318" s="2"/>
      <c r="B318" s="2"/>
      <c r="C318" s="2"/>
      <c r="D318" s="22"/>
      <c r="E318" s="23"/>
      <c r="F318" s="2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">
      <c r="A319" s="2"/>
      <c r="B319" s="2"/>
      <c r="C319" s="2"/>
      <c r="D319" s="22"/>
      <c r="E319" s="23"/>
      <c r="F319" s="2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">
      <c r="A320" s="2"/>
      <c r="B320" s="2"/>
      <c r="C320" s="2"/>
      <c r="D320" s="22"/>
      <c r="E320" s="23"/>
      <c r="F320" s="2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">
      <c r="A321" s="2"/>
      <c r="B321" s="2"/>
      <c r="C321" s="2"/>
      <c r="D321" s="22"/>
      <c r="E321" s="23"/>
      <c r="F321" s="2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">
      <c r="A322" s="2"/>
      <c r="B322" s="2"/>
      <c r="C322" s="2"/>
      <c r="D322" s="22"/>
      <c r="E322" s="23"/>
      <c r="F322" s="2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">
      <c r="A323" s="2"/>
      <c r="B323" s="2"/>
      <c r="C323" s="2"/>
      <c r="D323" s="22"/>
      <c r="E323" s="23"/>
      <c r="F323" s="2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">
      <c r="A324" s="2"/>
      <c r="B324" s="2"/>
      <c r="C324" s="2"/>
      <c r="D324" s="22"/>
      <c r="E324" s="23"/>
      <c r="F324" s="2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">
      <c r="A325" s="2"/>
      <c r="B325" s="2"/>
      <c r="C325" s="2"/>
      <c r="D325" s="22"/>
      <c r="E325" s="23"/>
      <c r="F325" s="2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">
      <c r="A326" s="2"/>
      <c r="B326" s="2"/>
      <c r="C326" s="2"/>
      <c r="D326" s="22"/>
      <c r="E326" s="23"/>
      <c r="F326" s="2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">
      <c r="A327" s="2"/>
      <c r="B327" s="2"/>
      <c r="C327" s="2"/>
      <c r="D327" s="22"/>
      <c r="E327" s="23"/>
      <c r="F327" s="2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">
      <c r="A328" s="2"/>
      <c r="B328" s="2"/>
      <c r="C328" s="2"/>
      <c r="D328" s="22"/>
      <c r="E328" s="23"/>
      <c r="F328" s="2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">
      <c r="A329" s="2"/>
      <c r="B329" s="2"/>
      <c r="C329" s="2"/>
      <c r="D329" s="22"/>
      <c r="E329" s="23"/>
      <c r="F329" s="2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">
      <c r="A330" s="2"/>
      <c r="B330" s="2"/>
      <c r="C330" s="2"/>
      <c r="D330" s="22"/>
      <c r="E330" s="23"/>
      <c r="F330" s="2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">
      <c r="A331" s="2"/>
      <c r="B331" s="2"/>
      <c r="C331" s="2"/>
      <c r="D331" s="22"/>
      <c r="E331" s="23"/>
      <c r="F331" s="2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">
      <c r="A332" s="2"/>
      <c r="B332" s="2"/>
      <c r="C332" s="2"/>
      <c r="D332" s="22"/>
      <c r="E332" s="23"/>
      <c r="F332" s="2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">
      <c r="A333" s="2"/>
      <c r="B333" s="2"/>
      <c r="C333" s="2"/>
      <c r="D333" s="22"/>
      <c r="E333" s="23"/>
      <c r="F333" s="2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">
      <c r="A334" s="2"/>
      <c r="B334" s="2"/>
      <c r="C334" s="2"/>
      <c r="D334" s="22"/>
      <c r="E334" s="23"/>
      <c r="F334" s="2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">
      <c r="A335" s="2"/>
      <c r="B335" s="2"/>
      <c r="C335" s="2"/>
      <c r="D335" s="22"/>
      <c r="E335" s="23"/>
      <c r="F335" s="2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">
      <c r="A336" s="2"/>
      <c r="B336" s="2"/>
      <c r="C336" s="2"/>
      <c r="D336" s="22"/>
      <c r="E336" s="23"/>
      <c r="F336" s="2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">
      <c r="A337" s="2"/>
      <c r="B337" s="2"/>
      <c r="C337" s="2"/>
      <c r="D337" s="22"/>
      <c r="E337" s="23"/>
      <c r="F337" s="2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">
      <c r="A338" s="2"/>
      <c r="B338" s="2"/>
      <c r="C338" s="2"/>
      <c r="D338" s="22"/>
      <c r="E338" s="23"/>
      <c r="F338" s="2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">
      <c r="A339" s="2"/>
      <c r="B339" s="2"/>
      <c r="C339" s="2"/>
      <c r="D339" s="22"/>
      <c r="E339" s="23"/>
      <c r="F339" s="2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">
      <c r="A340" s="2"/>
      <c r="B340" s="2"/>
      <c r="C340" s="2"/>
      <c r="D340" s="22"/>
      <c r="E340" s="23"/>
      <c r="F340" s="2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">
      <c r="A341" s="2"/>
      <c r="B341" s="2"/>
      <c r="C341" s="2"/>
      <c r="D341" s="22"/>
      <c r="E341" s="23"/>
      <c r="F341" s="2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">
      <c r="A342" s="2"/>
      <c r="B342" s="2"/>
      <c r="C342" s="2"/>
      <c r="D342" s="22"/>
      <c r="E342" s="23"/>
      <c r="F342" s="2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">
      <c r="A343" s="2"/>
      <c r="B343" s="2"/>
      <c r="C343" s="2"/>
      <c r="D343" s="22"/>
      <c r="E343" s="23"/>
      <c r="F343" s="2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">
      <c r="A344" s="2"/>
      <c r="B344" s="2"/>
      <c r="C344" s="2"/>
      <c r="D344" s="22"/>
      <c r="E344" s="23"/>
      <c r="F344" s="2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">
      <c r="A345" s="2"/>
      <c r="B345" s="2"/>
      <c r="C345" s="2"/>
      <c r="D345" s="22"/>
      <c r="E345" s="23"/>
      <c r="F345" s="2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">
      <c r="A346" s="2"/>
      <c r="B346" s="2"/>
      <c r="C346" s="2"/>
      <c r="D346" s="22"/>
      <c r="E346" s="23"/>
      <c r="F346" s="2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">
      <c r="A347" s="2"/>
      <c r="B347" s="2"/>
      <c r="C347" s="2"/>
      <c r="D347" s="22"/>
      <c r="E347" s="23"/>
      <c r="F347" s="2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">
      <c r="A348" s="2"/>
      <c r="B348" s="2"/>
      <c r="C348" s="2"/>
      <c r="D348" s="22"/>
      <c r="E348" s="23"/>
      <c r="F348" s="2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">
      <c r="A349" s="2"/>
      <c r="B349" s="2"/>
      <c r="C349" s="2"/>
      <c r="D349" s="22"/>
      <c r="E349" s="23"/>
      <c r="F349" s="2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">
      <c r="A350" s="2"/>
      <c r="B350" s="2"/>
      <c r="C350" s="2"/>
      <c r="D350" s="22"/>
      <c r="E350" s="23"/>
      <c r="F350" s="2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">
      <c r="A351" s="2"/>
      <c r="B351" s="2"/>
      <c r="C351" s="2"/>
      <c r="D351" s="22"/>
      <c r="E351" s="23"/>
      <c r="F351" s="2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">
      <c r="A352" s="2"/>
      <c r="B352" s="2"/>
      <c r="C352" s="2"/>
      <c r="D352" s="22"/>
      <c r="E352" s="23"/>
      <c r="F352" s="2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">
      <c r="A353" s="2"/>
      <c r="B353" s="2"/>
      <c r="C353" s="2"/>
      <c r="D353" s="22"/>
      <c r="E353" s="23"/>
      <c r="F353" s="2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">
      <c r="A354" s="2"/>
      <c r="B354" s="2"/>
      <c r="C354" s="2"/>
      <c r="D354" s="22"/>
      <c r="E354" s="23"/>
      <c r="F354" s="2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">
      <c r="A355" s="2"/>
      <c r="B355" s="2"/>
      <c r="C355" s="2"/>
      <c r="D355" s="22"/>
      <c r="E355" s="23"/>
      <c r="F355" s="2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">
      <c r="A356" s="2"/>
      <c r="B356" s="2"/>
      <c r="C356" s="2"/>
      <c r="D356" s="22"/>
      <c r="E356" s="23"/>
      <c r="F356" s="2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">
      <c r="A357" s="2"/>
      <c r="B357" s="2"/>
      <c r="C357" s="2"/>
      <c r="D357" s="22"/>
      <c r="E357" s="23"/>
      <c r="F357" s="2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">
      <c r="A358" s="2"/>
      <c r="B358" s="2"/>
      <c r="C358" s="2"/>
      <c r="D358" s="22"/>
      <c r="E358" s="23"/>
      <c r="F358" s="2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">
      <c r="A359" s="2"/>
      <c r="B359" s="2"/>
      <c r="C359" s="2"/>
      <c r="D359" s="22"/>
      <c r="E359" s="23"/>
      <c r="F359" s="2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">
      <c r="A360" s="2"/>
      <c r="B360" s="2"/>
      <c r="C360" s="2"/>
      <c r="D360" s="22"/>
      <c r="E360" s="23"/>
      <c r="F360" s="2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">
      <c r="A361" s="2"/>
      <c r="B361" s="2"/>
      <c r="C361" s="2"/>
      <c r="D361" s="22"/>
      <c r="E361" s="23"/>
      <c r="F361" s="2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">
      <c r="A362" s="2"/>
      <c r="B362" s="2"/>
      <c r="C362" s="2"/>
      <c r="D362" s="22"/>
      <c r="E362" s="23"/>
      <c r="F362" s="2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">
      <c r="A363" s="2"/>
      <c r="B363" s="2"/>
      <c r="C363" s="2"/>
      <c r="D363" s="22"/>
      <c r="E363" s="23"/>
      <c r="F363" s="2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">
      <c r="A364" s="2"/>
      <c r="B364" s="2"/>
      <c r="C364" s="2"/>
      <c r="D364" s="22"/>
      <c r="E364" s="23"/>
      <c r="F364" s="2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">
      <c r="A365" s="2"/>
      <c r="B365" s="2"/>
      <c r="C365" s="2"/>
      <c r="D365" s="22"/>
      <c r="E365" s="23"/>
      <c r="F365" s="2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">
      <c r="A366" s="2"/>
      <c r="B366" s="2"/>
      <c r="C366" s="2"/>
      <c r="D366" s="22"/>
      <c r="E366" s="23"/>
      <c r="F366" s="2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">
      <c r="A367" s="2"/>
      <c r="B367" s="2"/>
      <c r="C367" s="2"/>
      <c r="D367" s="22"/>
      <c r="E367" s="23"/>
      <c r="F367" s="2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">
      <c r="A368" s="2"/>
      <c r="B368" s="2"/>
      <c r="C368" s="2"/>
      <c r="D368" s="22"/>
      <c r="E368" s="23"/>
      <c r="F368" s="2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">
      <c r="A369" s="2"/>
      <c r="B369" s="2"/>
      <c r="C369" s="2"/>
      <c r="D369" s="22"/>
      <c r="E369" s="23"/>
      <c r="F369" s="2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">
      <c r="A370" s="2"/>
      <c r="B370" s="2"/>
      <c r="C370" s="2"/>
      <c r="D370" s="22"/>
      <c r="E370" s="23"/>
      <c r="F370" s="2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">
      <c r="A371" s="2"/>
      <c r="B371" s="2"/>
      <c r="C371" s="2"/>
      <c r="D371" s="22"/>
      <c r="E371" s="23"/>
      <c r="F371" s="2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">
      <c r="A372" s="2"/>
      <c r="B372" s="2"/>
      <c r="C372" s="2"/>
      <c r="D372" s="22"/>
      <c r="E372" s="23"/>
      <c r="F372" s="2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">
      <c r="A373" s="2"/>
      <c r="B373" s="2"/>
      <c r="C373" s="2"/>
      <c r="D373" s="22"/>
      <c r="E373" s="23"/>
      <c r="F373" s="2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">
      <c r="A374" s="2"/>
      <c r="B374" s="2"/>
      <c r="C374" s="2"/>
      <c r="D374" s="22"/>
      <c r="E374" s="23"/>
      <c r="F374" s="2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">
      <c r="A375" s="2"/>
      <c r="B375" s="2"/>
      <c r="C375" s="2"/>
      <c r="D375" s="22"/>
      <c r="E375" s="23"/>
      <c r="F375" s="2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">
      <c r="A376" s="2"/>
      <c r="B376" s="2"/>
      <c r="C376" s="2"/>
      <c r="D376" s="22"/>
      <c r="E376" s="23"/>
      <c r="F376" s="2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">
      <c r="A377" s="2"/>
      <c r="B377" s="2"/>
      <c r="C377" s="2"/>
      <c r="D377" s="22"/>
      <c r="E377" s="23"/>
      <c r="F377" s="2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">
      <c r="A378" s="2"/>
      <c r="B378" s="2"/>
      <c r="C378" s="2"/>
      <c r="D378" s="22"/>
      <c r="E378" s="23"/>
      <c r="F378" s="2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">
      <c r="A379" s="2"/>
      <c r="B379" s="2"/>
      <c r="C379" s="2"/>
      <c r="D379" s="22"/>
      <c r="E379" s="23"/>
      <c r="F379" s="2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">
      <c r="A380" s="2"/>
      <c r="B380" s="2"/>
      <c r="C380" s="2"/>
      <c r="D380" s="22"/>
      <c r="E380" s="23"/>
      <c r="F380" s="2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">
      <c r="A381" s="2"/>
      <c r="B381" s="2"/>
      <c r="C381" s="2"/>
      <c r="D381" s="22"/>
      <c r="E381" s="23"/>
      <c r="F381" s="2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">
      <c r="A382" s="2"/>
      <c r="B382" s="2"/>
      <c r="C382" s="2"/>
      <c r="D382" s="22"/>
      <c r="E382" s="23"/>
      <c r="F382" s="2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">
      <c r="A383" s="2"/>
      <c r="B383" s="2"/>
      <c r="C383" s="2"/>
      <c r="D383" s="22"/>
      <c r="E383" s="23"/>
      <c r="F383" s="2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">
      <c r="A384" s="2"/>
      <c r="B384" s="2"/>
      <c r="C384" s="2"/>
      <c r="D384" s="22"/>
      <c r="E384" s="23"/>
      <c r="F384" s="2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">
      <c r="A385" s="2"/>
      <c r="B385" s="2"/>
      <c r="C385" s="2"/>
      <c r="D385" s="22"/>
      <c r="E385" s="23"/>
      <c r="F385" s="2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">
      <c r="A386" s="2"/>
      <c r="B386" s="2"/>
      <c r="C386" s="2"/>
      <c r="D386" s="22"/>
      <c r="E386" s="23"/>
      <c r="F386" s="2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">
      <c r="A387" s="2"/>
      <c r="B387" s="2"/>
      <c r="C387" s="2"/>
      <c r="D387" s="22"/>
      <c r="E387" s="23"/>
      <c r="F387" s="2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">
      <c r="A388" s="2"/>
      <c r="B388" s="2"/>
      <c r="C388" s="2"/>
      <c r="D388" s="22"/>
      <c r="E388" s="23"/>
      <c r="F388" s="2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">
      <c r="A389" s="2"/>
      <c r="B389" s="2"/>
      <c r="C389" s="2"/>
      <c r="D389" s="22"/>
      <c r="E389" s="23"/>
      <c r="F389" s="2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">
      <c r="A390" s="2"/>
      <c r="B390" s="2"/>
      <c r="C390" s="2"/>
      <c r="D390" s="22"/>
      <c r="E390" s="23"/>
      <c r="F390" s="2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">
      <c r="A391" s="2"/>
      <c r="B391" s="2"/>
      <c r="C391" s="2"/>
      <c r="D391" s="22"/>
      <c r="E391" s="23"/>
      <c r="F391" s="2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">
      <c r="A392" s="2"/>
      <c r="B392" s="2"/>
      <c r="C392" s="2"/>
      <c r="D392" s="22"/>
      <c r="E392" s="23"/>
      <c r="F392" s="2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">
      <c r="A393" s="2"/>
      <c r="B393" s="2"/>
      <c r="C393" s="2"/>
      <c r="D393" s="22"/>
      <c r="E393" s="23"/>
      <c r="F393" s="2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">
      <c r="A394" s="2"/>
      <c r="B394" s="2"/>
      <c r="C394" s="2"/>
      <c r="D394" s="22"/>
      <c r="E394" s="23"/>
      <c r="F394" s="2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">
      <c r="A395" s="2"/>
      <c r="B395" s="2"/>
      <c r="C395" s="2"/>
      <c r="D395" s="22"/>
      <c r="E395" s="23"/>
      <c r="F395" s="2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">
      <c r="A396" s="2"/>
      <c r="B396" s="2"/>
      <c r="C396" s="2"/>
      <c r="D396" s="22"/>
      <c r="E396" s="23"/>
      <c r="F396" s="2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">
      <c r="A397" s="2"/>
      <c r="B397" s="2"/>
      <c r="C397" s="2"/>
      <c r="D397" s="22"/>
      <c r="E397" s="23"/>
      <c r="F397" s="2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">
      <c r="A398" s="2"/>
      <c r="B398" s="2"/>
      <c r="C398" s="2"/>
      <c r="D398" s="22"/>
      <c r="E398" s="23"/>
      <c r="F398" s="2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">
      <c r="A399" s="2"/>
      <c r="B399" s="2"/>
      <c r="C399" s="2"/>
      <c r="D399" s="22"/>
      <c r="E399" s="23"/>
      <c r="F399" s="2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">
      <c r="A400" s="2"/>
      <c r="B400" s="2"/>
      <c r="C400" s="2"/>
      <c r="D400" s="22"/>
      <c r="E400" s="23"/>
      <c r="F400" s="2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">
      <c r="A401" s="2"/>
      <c r="B401" s="2"/>
      <c r="C401" s="2"/>
      <c r="D401" s="22"/>
      <c r="E401" s="23"/>
      <c r="F401" s="2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">
      <c r="A402" s="2"/>
      <c r="B402" s="2"/>
      <c r="C402" s="2"/>
      <c r="D402" s="22"/>
      <c r="E402" s="23"/>
      <c r="F402" s="2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">
      <c r="A403" s="2"/>
      <c r="B403" s="2"/>
      <c r="C403" s="2"/>
      <c r="D403" s="22"/>
      <c r="E403" s="23"/>
      <c r="F403" s="2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">
      <c r="A404" s="2"/>
      <c r="B404" s="2"/>
      <c r="C404" s="2"/>
      <c r="D404" s="22"/>
      <c r="E404" s="23"/>
      <c r="F404" s="2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">
      <c r="A405" s="2"/>
      <c r="B405" s="2"/>
      <c r="C405" s="2"/>
      <c r="D405" s="22"/>
      <c r="E405" s="23"/>
      <c r="F405" s="2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">
      <c r="A406" s="2"/>
      <c r="B406" s="2"/>
      <c r="C406" s="2"/>
      <c r="D406" s="22"/>
      <c r="E406" s="23"/>
      <c r="F406" s="2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">
      <c r="A407" s="2"/>
      <c r="B407" s="2"/>
      <c r="C407" s="2"/>
      <c r="D407" s="22"/>
      <c r="E407" s="23"/>
      <c r="F407" s="2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">
      <c r="A408" s="2"/>
      <c r="B408" s="2"/>
      <c r="C408" s="2"/>
      <c r="D408" s="22"/>
      <c r="E408" s="23"/>
      <c r="F408" s="2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">
      <c r="A409" s="2"/>
      <c r="B409" s="2"/>
      <c r="C409" s="2"/>
      <c r="D409" s="22"/>
      <c r="E409" s="23"/>
      <c r="F409" s="2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">
      <c r="A410" s="2"/>
      <c r="B410" s="2"/>
      <c r="C410" s="2"/>
      <c r="D410" s="22"/>
      <c r="E410" s="23"/>
      <c r="F410" s="2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">
      <c r="A411" s="2"/>
      <c r="B411" s="2"/>
      <c r="C411" s="2"/>
      <c r="D411" s="22"/>
      <c r="E411" s="23"/>
      <c r="F411" s="2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">
      <c r="A412" s="2"/>
      <c r="B412" s="2"/>
      <c r="C412" s="2"/>
      <c r="D412" s="22"/>
      <c r="E412" s="23"/>
      <c r="F412" s="2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">
      <c r="A413" s="2"/>
      <c r="B413" s="2"/>
      <c r="C413" s="2"/>
      <c r="D413" s="22"/>
      <c r="E413" s="23"/>
      <c r="F413" s="2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">
      <c r="A414" s="2"/>
      <c r="B414" s="2"/>
      <c r="C414" s="2"/>
      <c r="D414" s="22"/>
      <c r="E414" s="23"/>
      <c r="F414" s="2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">
      <c r="A415" s="2"/>
      <c r="B415" s="2"/>
      <c r="C415" s="2"/>
      <c r="D415" s="22"/>
      <c r="E415" s="23"/>
      <c r="F415" s="2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">
      <c r="A416" s="2"/>
      <c r="B416" s="2"/>
      <c r="C416" s="2"/>
      <c r="D416" s="22"/>
      <c r="E416" s="23"/>
      <c r="F416" s="2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">
      <c r="A417" s="2"/>
      <c r="B417" s="2"/>
      <c r="C417" s="2"/>
      <c r="D417" s="22"/>
      <c r="E417" s="23"/>
      <c r="F417" s="2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">
      <c r="A418" s="2"/>
      <c r="B418" s="2"/>
      <c r="C418" s="2"/>
      <c r="D418" s="22"/>
      <c r="E418" s="23"/>
      <c r="F418" s="2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">
      <c r="A419" s="2"/>
      <c r="B419" s="2"/>
      <c r="C419" s="2"/>
      <c r="D419" s="22"/>
      <c r="E419" s="23"/>
      <c r="F419" s="2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">
      <c r="A420" s="2"/>
      <c r="B420" s="2"/>
      <c r="C420" s="2"/>
      <c r="D420" s="22"/>
      <c r="E420" s="23"/>
      <c r="F420" s="2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">
      <c r="A421" s="2"/>
      <c r="B421" s="2"/>
      <c r="C421" s="2"/>
      <c r="D421" s="22"/>
      <c r="E421" s="23"/>
      <c r="F421" s="2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">
      <c r="A422" s="2"/>
      <c r="B422" s="2"/>
      <c r="C422" s="2"/>
      <c r="D422" s="22"/>
      <c r="E422" s="23"/>
      <c r="F422" s="2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">
      <c r="A423" s="2"/>
      <c r="B423" s="2"/>
      <c r="C423" s="2"/>
      <c r="D423" s="22"/>
      <c r="E423" s="23"/>
      <c r="F423" s="2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">
      <c r="A424" s="2"/>
      <c r="B424" s="2"/>
      <c r="C424" s="2"/>
      <c r="D424" s="22"/>
      <c r="E424" s="23"/>
      <c r="F424" s="2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">
      <c r="A425" s="2"/>
      <c r="B425" s="2"/>
      <c r="C425" s="2"/>
      <c r="D425" s="22"/>
      <c r="E425" s="23"/>
      <c r="F425" s="2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">
      <c r="A426" s="2"/>
      <c r="B426" s="2"/>
      <c r="C426" s="2"/>
      <c r="D426" s="22"/>
      <c r="E426" s="23"/>
      <c r="F426" s="2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">
      <c r="A427" s="2"/>
      <c r="B427" s="2"/>
      <c r="C427" s="2"/>
      <c r="D427" s="22"/>
      <c r="E427" s="23"/>
      <c r="F427" s="2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">
      <c r="A428" s="2"/>
      <c r="B428" s="2"/>
      <c r="C428" s="2"/>
      <c r="D428" s="22"/>
      <c r="E428" s="23"/>
      <c r="F428" s="2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">
      <c r="A429" s="2"/>
      <c r="B429" s="2"/>
      <c r="C429" s="2"/>
      <c r="D429" s="22"/>
      <c r="E429" s="23"/>
      <c r="F429" s="2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">
      <c r="A430" s="2"/>
      <c r="B430" s="2"/>
      <c r="C430" s="2"/>
      <c r="D430" s="22"/>
      <c r="E430" s="23"/>
      <c r="F430" s="2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">
      <c r="A431" s="2"/>
      <c r="B431" s="2"/>
      <c r="C431" s="2"/>
      <c r="D431" s="22"/>
      <c r="E431" s="23"/>
      <c r="F431" s="2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">
      <c r="A432" s="2"/>
      <c r="B432" s="2"/>
      <c r="C432" s="2"/>
      <c r="D432" s="22"/>
      <c r="E432" s="23"/>
      <c r="F432" s="2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">
      <c r="A433" s="2"/>
      <c r="B433" s="2"/>
      <c r="C433" s="2"/>
      <c r="D433" s="22"/>
      <c r="E433" s="23"/>
      <c r="F433" s="2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">
      <c r="A434" s="2"/>
      <c r="B434" s="2"/>
      <c r="C434" s="2"/>
      <c r="D434" s="22"/>
      <c r="E434" s="23"/>
      <c r="F434" s="2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">
      <c r="A435" s="2"/>
      <c r="B435" s="2"/>
      <c r="C435" s="2"/>
      <c r="D435" s="22"/>
      <c r="E435" s="23"/>
      <c r="F435" s="2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">
      <c r="A436" s="2"/>
      <c r="B436" s="2"/>
      <c r="C436" s="2"/>
      <c r="D436" s="22"/>
      <c r="E436" s="23"/>
      <c r="F436" s="2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">
      <c r="A437" s="2"/>
      <c r="B437" s="2"/>
      <c r="C437" s="2"/>
      <c r="D437" s="22"/>
      <c r="E437" s="23"/>
      <c r="F437" s="2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">
      <c r="A438" s="2"/>
      <c r="B438" s="2"/>
      <c r="C438" s="2"/>
      <c r="D438" s="22"/>
      <c r="E438" s="23"/>
      <c r="F438" s="2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">
      <c r="A439" s="2"/>
      <c r="B439" s="2"/>
      <c r="C439" s="2"/>
      <c r="D439" s="22"/>
      <c r="E439" s="23"/>
      <c r="F439" s="2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">
      <c r="A440" s="2"/>
      <c r="B440" s="2"/>
      <c r="C440" s="2"/>
      <c r="D440" s="22"/>
      <c r="E440" s="23"/>
      <c r="F440" s="2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">
      <c r="A441" s="2"/>
      <c r="B441" s="2"/>
      <c r="C441" s="2"/>
      <c r="D441" s="22"/>
      <c r="E441" s="23"/>
      <c r="F441" s="2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">
      <c r="A442" s="2"/>
      <c r="B442" s="2"/>
      <c r="C442" s="2"/>
      <c r="D442" s="22"/>
      <c r="E442" s="23"/>
      <c r="F442" s="2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">
      <c r="A443" s="2"/>
      <c r="B443" s="2"/>
      <c r="C443" s="2"/>
      <c r="D443" s="22"/>
      <c r="E443" s="23"/>
      <c r="F443" s="2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">
      <c r="A444" s="2"/>
      <c r="B444" s="2"/>
      <c r="C444" s="2"/>
      <c r="D444" s="22"/>
      <c r="E444" s="23"/>
      <c r="F444" s="2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">
      <c r="A445" s="2"/>
      <c r="B445" s="2"/>
      <c r="C445" s="2"/>
      <c r="D445" s="22"/>
      <c r="E445" s="23"/>
      <c r="F445" s="2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">
      <c r="A446" s="2"/>
      <c r="B446" s="2"/>
      <c r="C446" s="2"/>
      <c r="D446" s="22"/>
      <c r="E446" s="23"/>
      <c r="F446" s="2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">
      <c r="A447" s="2"/>
      <c r="B447" s="2"/>
      <c r="C447" s="2"/>
      <c r="D447" s="22"/>
      <c r="E447" s="23"/>
      <c r="F447" s="2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">
      <c r="A448" s="2"/>
      <c r="B448" s="2"/>
      <c r="C448" s="2"/>
      <c r="D448" s="22"/>
      <c r="E448" s="23"/>
      <c r="F448" s="2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">
      <c r="A449" s="2"/>
      <c r="B449" s="2"/>
      <c r="C449" s="2"/>
      <c r="D449" s="22"/>
      <c r="E449" s="23"/>
      <c r="F449" s="2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">
      <c r="A450" s="2"/>
      <c r="B450" s="2"/>
      <c r="C450" s="2"/>
      <c r="D450" s="22"/>
      <c r="E450" s="23"/>
      <c r="F450" s="2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">
      <c r="A451" s="2"/>
      <c r="B451" s="2"/>
      <c r="C451" s="2"/>
      <c r="D451" s="22"/>
      <c r="E451" s="23"/>
      <c r="F451" s="2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">
      <c r="A452" s="2"/>
      <c r="B452" s="2"/>
      <c r="C452" s="2"/>
      <c r="D452" s="22"/>
      <c r="E452" s="23"/>
      <c r="F452" s="2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">
      <c r="A453" s="2"/>
      <c r="B453" s="2"/>
      <c r="C453" s="2"/>
      <c r="D453" s="22"/>
      <c r="E453" s="23"/>
      <c r="F453" s="2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">
      <c r="A454" s="2"/>
      <c r="B454" s="2"/>
      <c r="C454" s="2"/>
      <c r="D454" s="22"/>
      <c r="E454" s="23"/>
      <c r="F454" s="2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">
      <c r="A455" s="2"/>
      <c r="B455" s="2"/>
      <c r="C455" s="2"/>
      <c r="D455" s="22"/>
      <c r="E455" s="23"/>
      <c r="F455" s="2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">
      <c r="A456" s="2"/>
      <c r="B456" s="2"/>
      <c r="C456" s="2"/>
      <c r="D456" s="22"/>
      <c r="E456" s="23"/>
      <c r="F456" s="2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">
      <c r="A457" s="2"/>
      <c r="B457" s="2"/>
      <c r="C457" s="2"/>
      <c r="D457" s="22"/>
      <c r="E457" s="23"/>
      <c r="F457" s="2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">
      <c r="A458" s="2"/>
      <c r="B458" s="2"/>
      <c r="C458" s="2"/>
      <c r="D458" s="22"/>
      <c r="E458" s="23"/>
      <c r="F458" s="2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">
      <c r="A459" s="2"/>
      <c r="B459" s="2"/>
      <c r="C459" s="2"/>
      <c r="D459" s="22"/>
      <c r="E459" s="23"/>
      <c r="F459" s="2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">
      <c r="A460" s="2"/>
      <c r="B460" s="2"/>
      <c r="C460" s="2"/>
      <c r="D460" s="22"/>
      <c r="E460" s="23"/>
      <c r="F460" s="2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">
      <c r="A461" s="2"/>
      <c r="B461" s="2"/>
      <c r="C461" s="2"/>
      <c r="D461" s="22"/>
      <c r="E461" s="23"/>
      <c r="F461" s="2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">
      <c r="A462" s="2"/>
      <c r="B462" s="2"/>
      <c r="C462" s="2"/>
      <c r="D462" s="22"/>
      <c r="E462" s="23"/>
      <c r="F462" s="2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">
      <c r="A463" s="2"/>
      <c r="B463" s="2"/>
      <c r="C463" s="2"/>
      <c r="D463" s="22"/>
      <c r="E463" s="23"/>
      <c r="F463" s="2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">
      <c r="A464" s="2"/>
      <c r="B464" s="2"/>
      <c r="C464" s="2"/>
      <c r="D464" s="22"/>
      <c r="E464" s="23"/>
      <c r="F464" s="2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">
      <c r="A465" s="2"/>
      <c r="B465" s="2"/>
      <c r="C465" s="2"/>
      <c r="D465" s="22"/>
      <c r="E465" s="23"/>
      <c r="F465" s="2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">
      <c r="A466" s="2"/>
      <c r="B466" s="2"/>
      <c r="C466" s="2"/>
      <c r="D466" s="22"/>
      <c r="E466" s="23"/>
      <c r="F466" s="2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">
      <c r="A467" s="2"/>
      <c r="B467" s="2"/>
      <c r="C467" s="2"/>
      <c r="D467" s="22"/>
      <c r="E467" s="23"/>
      <c r="F467" s="2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">
      <c r="A468" s="2"/>
      <c r="B468" s="2"/>
      <c r="C468" s="2"/>
      <c r="D468" s="22"/>
      <c r="E468" s="23"/>
      <c r="F468" s="2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">
      <c r="A469" s="2"/>
      <c r="B469" s="2"/>
      <c r="C469" s="2"/>
      <c r="D469" s="22"/>
      <c r="E469" s="23"/>
      <c r="F469" s="2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">
      <c r="A470" s="2"/>
      <c r="B470" s="2"/>
      <c r="C470" s="2"/>
      <c r="D470" s="22"/>
      <c r="E470" s="23"/>
      <c r="F470" s="2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">
      <c r="A471" s="2"/>
      <c r="B471" s="2"/>
      <c r="C471" s="2"/>
      <c r="D471" s="22"/>
      <c r="E471" s="23"/>
      <c r="F471" s="2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">
      <c r="A472" s="2"/>
      <c r="B472" s="2"/>
      <c r="C472" s="2"/>
      <c r="D472" s="22"/>
      <c r="E472" s="23"/>
      <c r="F472" s="2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">
      <c r="A473" s="2"/>
      <c r="B473" s="2"/>
      <c r="C473" s="2"/>
      <c r="D473" s="22"/>
      <c r="E473" s="23"/>
      <c r="F473" s="2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">
      <c r="A474" s="2"/>
      <c r="B474" s="2"/>
      <c r="C474" s="2"/>
      <c r="D474" s="22"/>
      <c r="E474" s="23"/>
      <c r="F474" s="2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">
      <c r="A475" s="2"/>
      <c r="B475" s="2"/>
      <c r="C475" s="2"/>
      <c r="D475" s="22"/>
      <c r="E475" s="23"/>
      <c r="F475" s="2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">
      <c r="A476" s="2"/>
      <c r="B476" s="2"/>
      <c r="C476" s="2"/>
      <c r="D476" s="22"/>
      <c r="E476" s="23"/>
      <c r="F476" s="2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">
      <c r="A477" s="2"/>
      <c r="B477" s="2"/>
      <c r="C477" s="2"/>
      <c r="D477" s="22"/>
      <c r="E477" s="23"/>
      <c r="F477" s="2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">
      <c r="A478" s="2"/>
      <c r="B478" s="2"/>
      <c r="C478" s="2"/>
      <c r="D478" s="22"/>
      <c r="E478" s="23"/>
      <c r="F478" s="2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">
      <c r="A479" s="2"/>
      <c r="B479" s="2"/>
      <c r="C479" s="2"/>
      <c r="D479" s="22"/>
      <c r="E479" s="23"/>
      <c r="F479" s="2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">
      <c r="A480" s="2"/>
      <c r="B480" s="2"/>
      <c r="C480" s="2"/>
      <c r="D480" s="22"/>
      <c r="E480" s="23"/>
      <c r="F480" s="2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">
      <c r="A481" s="2"/>
      <c r="B481" s="2"/>
      <c r="C481" s="2"/>
      <c r="D481" s="22"/>
      <c r="E481" s="23"/>
      <c r="F481" s="2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">
      <c r="A482" s="2"/>
      <c r="B482" s="2"/>
      <c r="C482" s="2"/>
      <c r="D482" s="22"/>
      <c r="E482" s="23"/>
      <c r="F482" s="2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">
      <c r="A483" s="2"/>
      <c r="B483" s="2"/>
      <c r="C483" s="2"/>
      <c r="D483" s="22"/>
      <c r="E483" s="23"/>
      <c r="F483" s="2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">
      <c r="A484" s="2"/>
      <c r="B484" s="2"/>
      <c r="C484" s="2"/>
      <c r="D484" s="22"/>
      <c r="E484" s="23"/>
      <c r="F484" s="2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">
      <c r="A485" s="2"/>
      <c r="B485" s="2"/>
      <c r="C485" s="2"/>
      <c r="D485" s="22"/>
      <c r="E485" s="23"/>
      <c r="F485" s="2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">
      <c r="A486" s="2"/>
      <c r="B486" s="2"/>
      <c r="C486" s="2"/>
      <c r="D486" s="22"/>
      <c r="E486" s="23"/>
      <c r="F486" s="2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">
      <c r="A487" s="2"/>
      <c r="B487" s="2"/>
      <c r="C487" s="2"/>
      <c r="D487" s="22"/>
      <c r="E487" s="23"/>
      <c r="F487" s="2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">
      <c r="A488" s="2"/>
      <c r="B488" s="2"/>
      <c r="C488" s="2"/>
      <c r="D488" s="22"/>
      <c r="E488" s="23"/>
      <c r="F488" s="2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">
      <c r="A489" s="2"/>
      <c r="B489" s="2"/>
      <c r="C489" s="2"/>
      <c r="D489" s="22"/>
      <c r="E489" s="23"/>
      <c r="F489" s="2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">
      <c r="A490" s="2"/>
      <c r="B490" s="2"/>
      <c r="C490" s="2"/>
      <c r="D490" s="22"/>
      <c r="E490" s="23"/>
      <c r="F490" s="2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">
      <c r="A491" s="2"/>
      <c r="B491" s="2"/>
      <c r="C491" s="2"/>
      <c r="D491" s="22"/>
      <c r="E491" s="23"/>
      <c r="F491" s="2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">
      <c r="A492" s="2"/>
      <c r="B492" s="2"/>
      <c r="C492" s="2"/>
      <c r="D492" s="22"/>
      <c r="E492" s="23"/>
      <c r="F492" s="2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">
      <c r="A493" s="2"/>
      <c r="B493" s="2"/>
      <c r="C493" s="2"/>
      <c r="D493" s="22"/>
      <c r="E493" s="23"/>
      <c r="F493" s="2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">
      <c r="A494" s="2"/>
      <c r="B494" s="2"/>
      <c r="C494" s="2"/>
      <c r="D494" s="22"/>
      <c r="E494" s="23"/>
      <c r="F494" s="2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">
      <c r="A495" s="2"/>
      <c r="B495" s="2"/>
      <c r="C495" s="2"/>
      <c r="D495" s="22"/>
      <c r="E495" s="23"/>
      <c r="F495" s="2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">
      <c r="A496" s="2"/>
      <c r="B496" s="2"/>
      <c r="C496" s="2"/>
      <c r="D496" s="22"/>
      <c r="E496" s="23"/>
      <c r="F496" s="2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">
      <c r="A497" s="2"/>
      <c r="B497" s="2"/>
      <c r="C497" s="2"/>
      <c r="D497" s="22"/>
      <c r="E497" s="23"/>
      <c r="F497" s="2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">
      <c r="A498" s="2"/>
      <c r="B498" s="2"/>
      <c r="C498" s="2"/>
      <c r="D498" s="22"/>
      <c r="E498" s="23"/>
      <c r="F498" s="2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">
      <c r="A499" s="2"/>
      <c r="B499" s="2"/>
      <c r="C499" s="2"/>
      <c r="D499" s="22"/>
      <c r="E499" s="23"/>
      <c r="F499" s="2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">
      <c r="A500" s="2"/>
      <c r="B500" s="2"/>
      <c r="C500" s="2"/>
      <c r="D500" s="22"/>
      <c r="E500" s="23"/>
      <c r="F500" s="2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">
      <c r="A501" s="2"/>
      <c r="B501" s="2"/>
      <c r="C501" s="2"/>
      <c r="D501" s="22"/>
      <c r="E501" s="23"/>
      <c r="F501" s="2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">
      <c r="A502" s="2"/>
      <c r="B502" s="2"/>
      <c r="C502" s="2"/>
      <c r="D502" s="22"/>
      <c r="E502" s="23"/>
      <c r="F502" s="2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">
      <c r="A503" s="2"/>
      <c r="B503" s="2"/>
      <c r="C503" s="2"/>
      <c r="D503" s="22"/>
      <c r="E503" s="23"/>
      <c r="F503" s="2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">
      <c r="A504" s="2"/>
      <c r="B504" s="2"/>
      <c r="C504" s="2"/>
      <c r="D504" s="22"/>
      <c r="E504" s="23"/>
      <c r="F504" s="2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">
      <c r="A505" s="2"/>
      <c r="B505" s="2"/>
      <c r="C505" s="2"/>
      <c r="D505" s="22"/>
      <c r="E505" s="23"/>
      <c r="F505" s="2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">
      <c r="A506" s="2"/>
      <c r="B506" s="2"/>
      <c r="C506" s="2"/>
      <c r="D506" s="22"/>
      <c r="E506" s="23"/>
      <c r="F506" s="2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">
      <c r="A507" s="2"/>
      <c r="B507" s="2"/>
      <c r="C507" s="2"/>
      <c r="D507" s="22"/>
      <c r="E507" s="23"/>
      <c r="F507" s="2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">
      <c r="A508" s="2"/>
      <c r="B508" s="2"/>
      <c r="C508" s="2"/>
      <c r="D508" s="22"/>
      <c r="E508" s="23"/>
      <c r="F508" s="2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">
      <c r="A509" s="2"/>
      <c r="B509" s="2"/>
      <c r="C509" s="2"/>
      <c r="D509" s="22"/>
      <c r="E509" s="23"/>
      <c r="F509" s="2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">
      <c r="A510" s="2"/>
      <c r="B510" s="2"/>
      <c r="C510" s="2"/>
      <c r="D510" s="22"/>
      <c r="E510" s="23"/>
      <c r="F510" s="2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">
      <c r="A511" s="2"/>
      <c r="B511" s="2"/>
      <c r="C511" s="2"/>
      <c r="D511" s="22"/>
      <c r="E511" s="23"/>
      <c r="F511" s="2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">
      <c r="A512" s="2"/>
      <c r="B512" s="2"/>
      <c r="C512" s="2"/>
      <c r="D512" s="22"/>
      <c r="E512" s="23"/>
      <c r="F512" s="2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">
      <c r="A513" s="2"/>
      <c r="B513" s="2"/>
      <c r="C513" s="2"/>
      <c r="D513" s="22"/>
      <c r="E513" s="23"/>
      <c r="F513" s="2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">
      <c r="A514" s="2"/>
      <c r="B514" s="2"/>
      <c r="C514" s="2"/>
      <c r="D514" s="22"/>
      <c r="E514" s="23"/>
      <c r="F514" s="2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">
      <c r="A515" s="2"/>
      <c r="B515" s="2"/>
      <c r="C515" s="2"/>
      <c r="D515" s="22"/>
      <c r="E515" s="23"/>
      <c r="F515" s="2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">
      <c r="A516" s="2"/>
      <c r="B516" s="2"/>
      <c r="C516" s="2"/>
      <c r="D516" s="22"/>
      <c r="E516" s="23"/>
      <c r="F516" s="2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">
      <c r="A517" s="2"/>
      <c r="B517" s="2"/>
      <c r="C517" s="2"/>
      <c r="D517" s="22"/>
      <c r="E517" s="23"/>
      <c r="F517" s="2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">
      <c r="A518" s="2"/>
      <c r="B518" s="2"/>
      <c r="C518" s="2"/>
      <c r="D518" s="22"/>
      <c r="E518" s="23"/>
      <c r="F518" s="2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">
      <c r="A519" s="2"/>
      <c r="B519" s="2"/>
      <c r="C519" s="2"/>
      <c r="D519" s="22"/>
      <c r="E519" s="23"/>
      <c r="F519" s="2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">
      <c r="A520" s="2"/>
      <c r="B520" s="2"/>
      <c r="C520" s="2"/>
      <c r="D520" s="22"/>
      <c r="E520" s="23"/>
      <c r="F520" s="2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">
      <c r="A521" s="2"/>
      <c r="B521" s="2"/>
      <c r="C521" s="2"/>
      <c r="D521" s="22"/>
      <c r="E521" s="23"/>
      <c r="F521" s="2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">
      <c r="A522" s="2"/>
      <c r="B522" s="2"/>
      <c r="C522" s="2"/>
      <c r="D522" s="22"/>
      <c r="E522" s="23"/>
      <c r="F522" s="2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">
      <c r="A523" s="2"/>
      <c r="B523" s="2"/>
      <c r="C523" s="2"/>
      <c r="D523" s="22"/>
      <c r="E523" s="23"/>
      <c r="F523" s="2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">
      <c r="A524" s="2"/>
      <c r="B524" s="2"/>
      <c r="C524" s="2"/>
      <c r="D524" s="22"/>
      <c r="E524" s="23"/>
      <c r="F524" s="2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">
      <c r="A525" s="2"/>
      <c r="B525" s="2"/>
      <c r="C525" s="2"/>
      <c r="D525" s="22"/>
      <c r="E525" s="23"/>
      <c r="F525" s="2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">
      <c r="A526" s="2"/>
      <c r="B526" s="2"/>
      <c r="C526" s="2"/>
      <c r="D526" s="22"/>
      <c r="E526" s="23"/>
      <c r="F526" s="2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">
      <c r="A527" s="2"/>
      <c r="B527" s="2"/>
      <c r="C527" s="2"/>
      <c r="D527" s="22"/>
      <c r="E527" s="23"/>
      <c r="F527" s="2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">
      <c r="A528" s="2"/>
      <c r="B528" s="2"/>
      <c r="C528" s="2"/>
      <c r="D528" s="22"/>
      <c r="E528" s="23"/>
      <c r="F528" s="2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">
      <c r="A529" s="2"/>
      <c r="B529" s="2"/>
      <c r="C529" s="2"/>
      <c r="D529" s="22"/>
      <c r="E529" s="23"/>
      <c r="F529" s="2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">
      <c r="A530" s="2"/>
      <c r="B530" s="2"/>
      <c r="C530" s="2"/>
      <c r="D530" s="22"/>
      <c r="E530" s="23"/>
      <c r="F530" s="2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">
      <c r="A531" s="2"/>
      <c r="B531" s="2"/>
      <c r="C531" s="2"/>
      <c r="D531" s="22"/>
      <c r="E531" s="23"/>
      <c r="F531" s="2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">
      <c r="A532" s="2"/>
      <c r="B532" s="2"/>
      <c r="C532" s="2"/>
      <c r="D532" s="22"/>
      <c r="E532" s="23"/>
      <c r="F532" s="2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">
      <c r="A533" s="2"/>
      <c r="B533" s="2"/>
      <c r="C533" s="2"/>
      <c r="D533" s="22"/>
      <c r="E533" s="23"/>
      <c r="F533" s="2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">
      <c r="A534" s="2"/>
      <c r="B534" s="2"/>
      <c r="C534" s="2"/>
      <c r="D534" s="22"/>
      <c r="E534" s="23"/>
      <c r="F534" s="2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">
      <c r="A535" s="2"/>
      <c r="B535" s="2"/>
      <c r="C535" s="2"/>
      <c r="D535" s="22"/>
      <c r="E535" s="23"/>
      <c r="F535" s="2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">
      <c r="A536" s="2"/>
      <c r="B536" s="2"/>
      <c r="C536" s="2"/>
      <c r="D536" s="22"/>
      <c r="E536" s="23"/>
      <c r="F536" s="2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">
      <c r="A537" s="2"/>
      <c r="B537" s="2"/>
      <c r="C537" s="2"/>
      <c r="D537" s="22"/>
      <c r="E537" s="23"/>
      <c r="F537" s="2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">
      <c r="A538" s="2"/>
      <c r="B538" s="2"/>
      <c r="C538" s="2"/>
      <c r="D538" s="22"/>
      <c r="E538" s="23"/>
      <c r="F538" s="2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">
      <c r="A539" s="2"/>
      <c r="B539" s="2"/>
      <c r="C539" s="2"/>
      <c r="D539" s="22"/>
      <c r="E539" s="23"/>
      <c r="F539" s="2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">
      <c r="A540" s="2"/>
      <c r="B540" s="2"/>
      <c r="C540" s="2"/>
      <c r="D540" s="22"/>
      <c r="E540" s="23"/>
      <c r="F540" s="2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">
      <c r="A541" s="2"/>
      <c r="B541" s="2"/>
      <c r="C541" s="2"/>
      <c r="D541" s="22"/>
      <c r="E541" s="23"/>
      <c r="F541" s="2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">
      <c r="A542" s="2"/>
      <c r="B542" s="2"/>
      <c r="C542" s="2"/>
      <c r="D542" s="22"/>
      <c r="E542" s="23"/>
      <c r="F542" s="2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">
      <c r="A543" s="2"/>
      <c r="B543" s="2"/>
      <c r="C543" s="2"/>
      <c r="D543" s="22"/>
      <c r="E543" s="23"/>
      <c r="F543" s="2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">
      <c r="A544" s="2"/>
      <c r="B544" s="2"/>
      <c r="C544" s="2"/>
      <c r="D544" s="22"/>
      <c r="E544" s="23"/>
      <c r="F544" s="2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">
      <c r="A545" s="2"/>
      <c r="B545" s="2"/>
      <c r="C545" s="2"/>
      <c r="D545" s="22"/>
      <c r="E545" s="23"/>
      <c r="F545" s="2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">
      <c r="A546" s="2"/>
      <c r="B546" s="2"/>
      <c r="C546" s="2"/>
      <c r="D546" s="22"/>
      <c r="E546" s="23"/>
      <c r="F546" s="2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">
      <c r="A547" s="2"/>
      <c r="B547" s="2"/>
      <c r="C547" s="2"/>
      <c r="D547" s="22"/>
      <c r="E547" s="23"/>
      <c r="F547" s="2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">
      <c r="A548" s="2"/>
      <c r="B548" s="2"/>
      <c r="C548" s="2"/>
      <c r="D548" s="22"/>
      <c r="E548" s="23"/>
      <c r="F548" s="2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">
      <c r="A549" s="2"/>
      <c r="B549" s="2"/>
      <c r="C549" s="2"/>
      <c r="D549" s="22"/>
      <c r="E549" s="23"/>
      <c r="F549" s="2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">
      <c r="A550" s="2"/>
      <c r="B550" s="2"/>
      <c r="C550" s="2"/>
      <c r="D550" s="22"/>
      <c r="E550" s="23"/>
      <c r="F550" s="2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">
      <c r="A551" s="2"/>
      <c r="B551" s="2"/>
      <c r="C551" s="2"/>
      <c r="D551" s="22"/>
      <c r="E551" s="23"/>
      <c r="F551" s="2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">
      <c r="A552" s="2"/>
      <c r="B552" s="2"/>
      <c r="C552" s="2"/>
      <c r="D552" s="22"/>
      <c r="E552" s="23"/>
      <c r="F552" s="2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">
      <c r="A553" s="2"/>
      <c r="B553" s="2"/>
      <c r="C553" s="2"/>
      <c r="D553" s="22"/>
      <c r="E553" s="23"/>
      <c r="F553" s="2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">
      <c r="A554" s="2"/>
      <c r="B554" s="2"/>
      <c r="C554" s="2"/>
      <c r="D554" s="22"/>
      <c r="E554" s="23"/>
      <c r="F554" s="2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">
      <c r="A555" s="2"/>
      <c r="B555" s="2"/>
      <c r="C555" s="2"/>
      <c r="D555" s="22"/>
      <c r="E555" s="23"/>
      <c r="F555" s="2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">
      <c r="A556" s="2"/>
      <c r="B556" s="2"/>
      <c r="C556" s="2"/>
      <c r="D556" s="22"/>
      <c r="E556" s="23"/>
      <c r="F556" s="2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">
      <c r="A557" s="2"/>
      <c r="B557" s="2"/>
      <c r="C557" s="2"/>
      <c r="D557" s="22"/>
      <c r="E557" s="23"/>
      <c r="F557" s="2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">
      <c r="A558" s="2"/>
      <c r="B558" s="2"/>
      <c r="C558" s="2"/>
      <c r="D558" s="22"/>
      <c r="E558" s="23"/>
      <c r="F558" s="2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">
      <c r="A559" s="2"/>
      <c r="B559" s="2"/>
      <c r="C559" s="2"/>
      <c r="D559" s="22"/>
      <c r="E559" s="23"/>
      <c r="F559" s="2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">
      <c r="A560" s="2"/>
      <c r="B560" s="2"/>
      <c r="C560" s="2"/>
      <c r="D560" s="22"/>
      <c r="E560" s="23"/>
      <c r="F560" s="2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">
      <c r="A561" s="2"/>
      <c r="B561" s="2"/>
      <c r="C561" s="2"/>
      <c r="D561" s="22"/>
      <c r="E561" s="23"/>
      <c r="F561" s="2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">
      <c r="A562" s="2"/>
      <c r="B562" s="2"/>
      <c r="C562" s="2"/>
      <c r="D562" s="22"/>
      <c r="E562" s="23"/>
      <c r="F562" s="2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">
      <c r="A563" s="2"/>
      <c r="B563" s="2"/>
      <c r="C563" s="2"/>
      <c r="D563" s="22"/>
      <c r="E563" s="23"/>
      <c r="F563" s="2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">
      <c r="A564" s="2"/>
      <c r="B564" s="2"/>
      <c r="C564" s="2"/>
      <c r="D564" s="22"/>
      <c r="E564" s="23"/>
      <c r="F564" s="2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">
      <c r="A565" s="2"/>
      <c r="B565" s="2"/>
      <c r="C565" s="2"/>
      <c r="D565" s="22"/>
      <c r="E565" s="23"/>
      <c r="F565" s="2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">
      <c r="A566" s="2"/>
      <c r="B566" s="2"/>
      <c r="C566" s="2"/>
      <c r="D566" s="22"/>
      <c r="E566" s="23"/>
      <c r="F566" s="2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">
      <c r="A567" s="2"/>
      <c r="B567" s="2"/>
      <c r="C567" s="2"/>
      <c r="D567" s="22"/>
      <c r="E567" s="23"/>
      <c r="F567" s="2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">
      <c r="A568" s="2"/>
      <c r="B568" s="2"/>
      <c r="C568" s="2"/>
      <c r="D568" s="22"/>
      <c r="E568" s="23"/>
      <c r="F568" s="2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">
      <c r="A569" s="2"/>
      <c r="B569" s="2"/>
      <c r="C569" s="2"/>
      <c r="D569" s="22"/>
      <c r="E569" s="23"/>
      <c r="F569" s="2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">
      <c r="A570" s="2"/>
      <c r="B570" s="2"/>
      <c r="C570" s="2"/>
      <c r="D570" s="22"/>
      <c r="E570" s="23"/>
      <c r="F570" s="2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">
      <c r="A571" s="2"/>
      <c r="B571" s="2"/>
      <c r="C571" s="2"/>
      <c r="D571" s="22"/>
      <c r="E571" s="23"/>
      <c r="F571" s="2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">
      <c r="A572" s="2"/>
      <c r="B572" s="2"/>
      <c r="C572" s="2"/>
      <c r="D572" s="22"/>
      <c r="E572" s="23"/>
      <c r="F572" s="2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">
      <c r="A573" s="2"/>
      <c r="B573" s="2"/>
      <c r="C573" s="2"/>
      <c r="D573" s="22"/>
      <c r="E573" s="23"/>
      <c r="F573" s="2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">
      <c r="A574" s="2"/>
      <c r="B574" s="2"/>
      <c r="C574" s="2"/>
      <c r="D574" s="22"/>
      <c r="E574" s="23"/>
      <c r="F574" s="2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">
      <c r="A575" s="2"/>
      <c r="B575" s="2"/>
      <c r="C575" s="2"/>
      <c r="D575" s="22"/>
      <c r="E575" s="23"/>
      <c r="F575" s="2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">
      <c r="A576" s="2"/>
      <c r="B576" s="2"/>
      <c r="C576" s="2"/>
      <c r="D576" s="22"/>
      <c r="E576" s="23"/>
      <c r="F576" s="2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">
      <c r="A577" s="2"/>
      <c r="B577" s="2"/>
      <c r="C577" s="2"/>
      <c r="D577" s="22"/>
      <c r="E577" s="23"/>
      <c r="F577" s="2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">
      <c r="A578" s="2"/>
      <c r="B578" s="2"/>
      <c r="C578" s="2"/>
      <c r="D578" s="22"/>
      <c r="E578" s="23"/>
      <c r="F578" s="2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">
      <c r="A579" s="2"/>
      <c r="B579" s="2"/>
      <c r="C579" s="2"/>
      <c r="D579" s="22"/>
      <c r="E579" s="23"/>
      <c r="F579" s="2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">
      <c r="A580" s="2"/>
      <c r="B580" s="2"/>
      <c r="C580" s="2"/>
      <c r="D580" s="22"/>
      <c r="E580" s="23"/>
      <c r="F580" s="2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">
      <c r="A581" s="2"/>
      <c r="B581" s="2"/>
      <c r="C581" s="2"/>
      <c r="D581" s="22"/>
      <c r="E581" s="23"/>
      <c r="F581" s="2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">
      <c r="A582" s="2"/>
      <c r="B582" s="2"/>
      <c r="C582" s="2"/>
      <c r="D582" s="22"/>
      <c r="E582" s="23"/>
      <c r="F582" s="2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">
      <c r="A583" s="2"/>
      <c r="B583" s="2"/>
      <c r="C583" s="2"/>
      <c r="D583" s="22"/>
      <c r="E583" s="23"/>
      <c r="F583" s="2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">
      <c r="A584" s="2"/>
      <c r="B584" s="2"/>
      <c r="C584" s="2"/>
      <c r="D584" s="22"/>
      <c r="E584" s="23"/>
      <c r="F584" s="2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">
      <c r="A585" s="2"/>
      <c r="B585" s="2"/>
      <c r="C585" s="2"/>
      <c r="D585" s="22"/>
      <c r="E585" s="23"/>
      <c r="F585" s="2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">
      <c r="A586" s="2"/>
      <c r="B586" s="2"/>
      <c r="C586" s="2"/>
      <c r="D586" s="22"/>
      <c r="E586" s="23"/>
      <c r="F586" s="2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">
      <c r="A587" s="2"/>
      <c r="B587" s="2"/>
      <c r="C587" s="2"/>
      <c r="D587" s="22"/>
      <c r="E587" s="23"/>
      <c r="F587" s="2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">
      <c r="A588" s="2"/>
      <c r="B588" s="2"/>
      <c r="C588" s="2"/>
      <c r="D588" s="22"/>
      <c r="E588" s="23"/>
      <c r="F588" s="2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">
      <c r="A589" s="2"/>
      <c r="B589" s="2"/>
      <c r="C589" s="2"/>
      <c r="D589" s="22"/>
      <c r="E589" s="23"/>
      <c r="F589" s="2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">
      <c r="A590" s="2"/>
      <c r="B590" s="2"/>
      <c r="C590" s="2"/>
      <c r="D590" s="22"/>
      <c r="E590" s="23"/>
      <c r="F590" s="2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">
      <c r="A591" s="2"/>
      <c r="B591" s="2"/>
      <c r="C591" s="2"/>
      <c r="D591" s="22"/>
      <c r="E591" s="23"/>
      <c r="F591" s="2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">
      <c r="A592" s="2"/>
      <c r="B592" s="2"/>
      <c r="C592" s="2"/>
      <c r="D592" s="22"/>
      <c r="E592" s="23"/>
      <c r="F592" s="2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">
      <c r="A593" s="2"/>
      <c r="B593" s="2"/>
      <c r="C593" s="2"/>
      <c r="D593" s="22"/>
      <c r="E593" s="23"/>
      <c r="F593" s="2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">
      <c r="A594" s="2"/>
      <c r="B594" s="2"/>
      <c r="C594" s="2"/>
      <c r="D594" s="22"/>
      <c r="E594" s="23"/>
      <c r="F594" s="2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">
      <c r="A595" s="2"/>
      <c r="B595" s="2"/>
      <c r="C595" s="2"/>
      <c r="D595" s="22"/>
      <c r="E595" s="23"/>
      <c r="F595" s="2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">
      <c r="A596" s="2"/>
      <c r="B596" s="2"/>
      <c r="C596" s="2"/>
      <c r="D596" s="22"/>
      <c r="E596" s="23"/>
      <c r="F596" s="2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">
      <c r="A597" s="2"/>
      <c r="B597" s="2"/>
      <c r="C597" s="2"/>
      <c r="D597" s="22"/>
      <c r="E597" s="23"/>
      <c r="F597" s="2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">
      <c r="A598" s="2"/>
      <c r="B598" s="2"/>
      <c r="C598" s="2"/>
      <c r="D598" s="22"/>
      <c r="E598" s="23"/>
      <c r="F598" s="2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">
      <c r="A599" s="2"/>
      <c r="B599" s="2"/>
      <c r="C599" s="2"/>
      <c r="D599" s="22"/>
      <c r="E599" s="23"/>
      <c r="F599" s="2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">
      <c r="A600" s="2"/>
      <c r="B600" s="2"/>
      <c r="C600" s="2"/>
      <c r="D600" s="22"/>
      <c r="E600" s="23"/>
      <c r="F600" s="2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">
      <c r="A601" s="2"/>
      <c r="B601" s="2"/>
      <c r="C601" s="2"/>
      <c r="D601" s="22"/>
      <c r="E601" s="23"/>
      <c r="F601" s="2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">
      <c r="A602" s="2"/>
      <c r="B602" s="2"/>
      <c r="C602" s="2"/>
      <c r="D602" s="22"/>
      <c r="E602" s="23"/>
      <c r="F602" s="2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">
      <c r="A603" s="2"/>
      <c r="B603" s="2"/>
      <c r="C603" s="2"/>
      <c r="D603" s="22"/>
      <c r="E603" s="23"/>
      <c r="F603" s="2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">
      <c r="A604" s="2"/>
      <c r="B604" s="2"/>
      <c r="C604" s="2"/>
      <c r="D604" s="22"/>
      <c r="E604" s="23"/>
      <c r="F604" s="2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">
      <c r="A605" s="2"/>
      <c r="B605" s="2"/>
      <c r="C605" s="2"/>
      <c r="D605" s="22"/>
      <c r="E605" s="23"/>
      <c r="F605" s="2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">
      <c r="A606" s="2"/>
      <c r="B606" s="2"/>
      <c r="C606" s="2"/>
      <c r="D606" s="22"/>
      <c r="E606" s="23"/>
      <c r="F606" s="2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">
      <c r="A607" s="2"/>
      <c r="B607" s="2"/>
      <c r="C607" s="2"/>
      <c r="D607" s="22"/>
      <c r="E607" s="23"/>
      <c r="F607" s="2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">
      <c r="A608" s="2"/>
      <c r="B608" s="2"/>
      <c r="C608" s="2"/>
      <c r="D608" s="22"/>
      <c r="E608" s="23"/>
      <c r="F608" s="2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">
      <c r="A609" s="2"/>
      <c r="B609" s="2"/>
      <c r="C609" s="2"/>
      <c r="D609" s="22"/>
      <c r="E609" s="23"/>
      <c r="F609" s="2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">
      <c r="A610" s="2"/>
      <c r="B610" s="2"/>
      <c r="C610" s="2"/>
      <c r="D610" s="22"/>
      <c r="E610" s="23"/>
      <c r="F610" s="2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">
      <c r="A611" s="2"/>
      <c r="B611" s="2"/>
      <c r="C611" s="2"/>
      <c r="D611" s="22"/>
      <c r="E611" s="23"/>
      <c r="F611" s="2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">
      <c r="A612" s="2"/>
      <c r="B612" s="2"/>
      <c r="C612" s="2"/>
      <c r="D612" s="22"/>
      <c r="E612" s="23"/>
      <c r="F612" s="2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">
      <c r="A613" s="2"/>
      <c r="B613" s="2"/>
      <c r="C613" s="2"/>
      <c r="D613" s="22"/>
      <c r="E613" s="23"/>
      <c r="F613" s="2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">
      <c r="A614" s="2"/>
      <c r="B614" s="2"/>
      <c r="C614" s="2"/>
      <c r="D614" s="22"/>
      <c r="E614" s="23"/>
      <c r="F614" s="2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">
      <c r="A615" s="2"/>
      <c r="B615" s="2"/>
      <c r="C615" s="2"/>
      <c r="D615" s="22"/>
      <c r="E615" s="23"/>
      <c r="F615" s="2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">
      <c r="A616" s="2"/>
      <c r="B616" s="2"/>
      <c r="C616" s="2"/>
      <c r="D616" s="22"/>
      <c r="E616" s="23"/>
      <c r="F616" s="2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">
      <c r="A617" s="2"/>
      <c r="B617" s="2"/>
      <c r="C617" s="2"/>
      <c r="D617" s="22"/>
      <c r="E617" s="23"/>
      <c r="F617" s="2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">
      <c r="A618" s="2"/>
      <c r="B618" s="2"/>
      <c r="C618" s="2"/>
      <c r="D618" s="22"/>
      <c r="E618" s="23"/>
      <c r="F618" s="2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">
      <c r="A619" s="2"/>
      <c r="B619" s="2"/>
      <c r="C619" s="2"/>
      <c r="D619" s="22"/>
      <c r="E619" s="23"/>
      <c r="F619" s="2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">
      <c r="A620" s="2"/>
      <c r="B620" s="2"/>
      <c r="C620" s="2"/>
      <c r="D620" s="22"/>
      <c r="E620" s="23"/>
      <c r="F620" s="2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">
      <c r="A621" s="2"/>
      <c r="B621" s="2"/>
      <c r="C621" s="2"/>
      <c r="D621" s="22"/>
      <c r="E621" s="23"/>
      <c r="F621" s="2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">
      <c r="A622" s="2"/>
      <c r="B622" s="2"/>
      <c r="C622" s="2"/>
      <c r="D622" s="22"/>
      <c r="E622" s="23"/>
      <c r="F622" s="2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">
      <c r="A623" s="2"/>
      <c r="B623" s="2"/>
      <c r="C623" s="2"/>
      <c r="D623" s="22"/>
      <c r="E623" s="23"/>
      <c r="F623" s="2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">
      <c r="A624" s="2"/>
      <c r="B624" s="2"/>
      <c r="C624" s="2"/>
      <c r="D624" s="22"/>
      <c r="E624" s="23"/>
      <c r="F624" s="2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">
      <c r="A625" s="2"/>
      <c r="B625" s="2"/>
      <c r="C625" s="2"/>
      <c r="D625" s="22"/>
      <c r="E625" s="23"/>
      <c r="F625" s="2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">
      <c r="A626" s="2"/>
      <c r="B626" s="2"/>
      <c r="C626" s="2"/>
      <c r="D626" s="22"/>
      <c r="E626" s="23"/>
      <c r="F626" s="2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">
      <c r="A627" s="2"/>
      <c r="B627" s="2"/>
      <c r="C627" s="2"/>
      <c r="D627" s="22"/>
      <c r="E627" s="23"/>
      <c r="F627" s="2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">
      <c r="A628" s="2"/>
      <c r="B628" s="2"/>
      <c r="C628" s="2"/>
      <c r="D628" s="22"/>
      <c r="E628" s="23"/>
      <c r="F628" s="2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">
      <c r="A629" s="2"/>
      <c r="B629" s="2"/>
      <c r="C629" s="2"/>
      <c r="D629" s="22"/>
      <c r="E629" s="23"/>
      <c r="F629" s="2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">
      <c r="A630" s="2"/>
      <c r="B630" s="2"/>
      <c r="C630" s="2"/>
      <c r="D630" s="22"/>
      <c r="E630" s="23"/>
      <c r="F630" s="2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">
      <c r="A631" s="2"/>
      <c r="B631" s="2"/>
      <c r="C631" s="2"/>
      <c r="D631" s="22"/>
      <c r="E631" s="23"/>
      <c r="F631" s="2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">
      <c r="A632" s="2"/>
      <c r="B632" s="2"/>
      <c r="C632" s="2"/>
      <c r="D632" s="22"/>
      <c r="E632" s="23"/>
      <c r="F632" s="2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">
      <c r="A633" s="2"/>
      <c r="B633" s="2"/>
      <c r="C633" s="2"/>
      <c r="D633" s="22"/>
      <c r="E633" s="23"/>
      <c r="F633" s="2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">
      <c r="A634" s="2"/>
      <c r="B634" s="2"/>
      <c r="C634" s="2"/>
      <c r="D634" s="22"/>
      <c r="E634" s="23"/>
      <c r="F634" s="2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">
      <c r="A635" s="2"/>
      <c r="B635" s="2"/>
      <c r="C635" s="2"/>
      <c r="D635" s="22"/>
      <c r="E635" s="23"/>
      <c r="F635" s="2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">
      <c r="A636" s="2"/>
      <c r="B636" s="2"/>
      <c r="C636" s="2"/>
      <c r="D636" s="22"/>
      <c r="E636" s="23"/>
      <c r="F636" s="2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">
      <c r="A637" s="2"/>
      <c r="B637" s="2"/>
      <c r="C637" s="2"/>
      <c r="D637" s="22"/>
      <c r="E637" s="23"/>
      <c r="F637" s="2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">
      <c r="A638" s="2"/>
      <c r="B638" s="2"/>
      <c r="C638" s="2"/>
      <c r="D638" s="22"/>
      <c r="E638" s="23"/>
      <c r="F638" s="2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">
      <c r="A639" s="2"/>
      <c r="B639" s="2"/>
      <c r="C639" s="2"/>
      <c r="D639" s="22"/>
      <c r="E639" s="23"/>
      <c r="F639" s="2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">
      <c r="A640" s="2"/>
      <c r="B640" s="2"/>
      <c r="C640" s="2"/>
      <c r="D640" s="22"/>
      <c r="E640" s="23"/>
      <c r="F640" s="2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">
      <c r="A641" s="2"/>
      <c r="B641" s="2"/>
      <c r="C641" s="2"/>
      <c r="D641" s="22"/>
      <c r="E641" s="23"/>
      <c r="F641" s="2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">
      <c r="A642" s="2"/>
      <c r="B642" s="2"/>
      <c r="C642" s="2"/>
      <c r="D642" s="22"/>
      <c r="E642" s="23"/>
      <c r="F642" s="2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">
      <c r="A643" s="2"/>
      <c r="B643" s="2"/>
      <c r="C643" s="2"/>
      <c r="D643" s="22"/>
      <c r="E643" s="23"/>
      <c r="F643" s="2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">
      <c r="A644" s="2"/>
      <c r="B644" s="2"/>
      <c r="C644" s="2"/>
      <c r="D644" s="22"/>
      <c r="E644" s="23"/>
      <c r="F644" s="2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">
      <c r="A645" s="2"/>
      <c r="B645" s="2"/>
      <c r="C645" s="2"/>
      <c r="D645" s="22"/>
      <c r="E645" s="23"/>
      <c r="F645" s="2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">
      <c r="A646" s="2"/>
      <c r="B646" s="2"/>
      <c r="C646" s="2"/>
      <c r="D646" s="22"/>
      <c r="E646" s="23"/>
      <c r="F646" s="2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">
      <c r="A647" s="2"/>
      <c r="B647" s="2"/>
      <c r="C647" s="2"/>
      <c r="D647" s="22"/>
      <c r="E647" s="23"/>
      <c r="F647" s="2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">
      <c r="A648" s="2"/>
      <c r="B648" s="2"/>
      <c r="C648" s="2"/>
      <c r="D648" s="22"/>
      <c r="E648" s="23"/>
      <c r="F648" s="2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">
      <c r="A649" s="2"/>
      <c r="B649" s="2"/>
      <c r="C649" s="2"/>
      <c r="D649" s="22"/>
      <c r="E649" s="23"/>
      <c r="F649" s="2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">
      <c r="A650" s="2"/>
      <c r="B650" s="2"/>
      <c r="C650" s="2"/>
      <c r="D650" s="22"/>
      <c r="E650" s="23"/>
      <c r="F650" s="2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">
      <c r="A651" s="2"/>
      <c r="B651" s="2"/>
      <c r="C651" s="2"/>
      <c r="D651" s="22"/>
      <c r="E651" s="23"/>
      <c r="F651" s="2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">
      <c r="A652" s="2"/>
      <c r="B652" s="2"/>
      <c r="C652" s="2"/>
      <c r="D652" s="22"/>
      <c r="E652" s="23"/>
      <c r="F652" s="2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">
      <c r="A653" s="2"/>
      <c r="B653" s="2"/>
      <c r="C653" s="2"/>
      <c r="D653" s="22"/>
      <c r="E653" s="23"/>
      <c r="F653" s="2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">
      <c r="A654" s="2"/>
      <c r="B654" s="2"/>
      <c r="C654" s="2"/>
      <c r="D654" s="22"/>
      <c r="E654" s="23"/>
      <c r="F654" s="2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">
      <c r="A655" s="2"/>
      <c r="B655" s="2"/>
      <c r="C655" s="2"/>
      <c r="D655" s="22"/>
      <c r="E655" s="23"/>
      <c r="F655" s="2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">
      <c r="A656" s="2"/>
      <c r="B656" s="2"/>
      <c r="C656" s="2"/>
      <c r="D656" s="22"/>
      <c r="E656" s="23"/>
      <c r="F656" s="2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">
      <c r="A657" s="2"/>
      <c r="B657" s="2"/>
      <c r="C657" s="2"/>
      <c r="D657" s="22"/>
      <c r="E657" s="23"/>
      <c r="F657" s="2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">
      <c r="A658" s="2"/>
      <c r="B658" s="2"/>
      <c r="C658" s="2"/>
      <c r="D658" s="22"/>
      <c r="E658" s="23"/>
      <c r="F658" s="2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">
      <c r="A659" s="2"/>
      <c r="B659" s="2"/>
      <c r="C659" s="2"/>
      <c r="D659" s="22"/>
      <c r="E659" s="23"/>
      <c r="F659" s="2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">
      <c r="A660" s="2"/>
      <c r="B660" s="2"/>
      <c r="C660" s="2"/>
      <c r="D660" s="22"/>
      <c r="E660" s="23"/>
      <c r="F660" s="2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">
      <c r="A661" s="2"/>
      <c r="B661" s="2"/>
      <c r="C661" s="2"/>
      <c r="D661" s="22"/>
      <c r="E661" s="23"/>
      <c r="F661" s="2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">
      <c r="A662" s="2"/>
      <c r="B662" s="2"/>
      <c r="C662" s="2"/>
      <c r="D662" s="22"/>
      <c r="E662" s="23"/>
      <c r="F662" s="2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">
      <c r="A663" s="2"/>
      <c r="B663" s="2"/>
      <c r="C663" s="2"/>
      <c r="D663" s="22"/>
      <c r="E663" s="23"/>
      <c r="F663" s="2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">
      <c r="A664" s="2"/>
      <c r="B664" s="2"/>
      <c r="C664" s="2"/>
      <c r="D664" s="22"/>
      <c r="E664" s="23"/>
      <c r="F664" s="2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">
      <c r="A665" s="2"/>
      <c r="B665" s="2"/>
      <c r="C665" s="2"/>
      <c r="D665" s="22"/>
      <c r="E665" s="23"/>
      <c r="F665" s="2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">
      <c r="A666" s="2"/>
      <c r="B666" s="2"/>
      <c r="C666" s="2"/>
      <c r="D666" s="22"/>
      <c r="E666" s="23"/>
      <c r="F666" s="2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">
      <c r="A667" s="2"/>
      <c r="B667" s="2"/>
      <c r="C667" s="2"/>
      <c r="D667" s="22"/>
      <c r="E667" s="23"/>
      <c r="F667" s="2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">
      <c r="A668" s="2"/>
      <c r="B668" s="2"/>
      <c r="C668" s="2"/>
      <c r="D668" s="22"/>
      <c r="E668" s="23"/>
      <c r="F668" s="2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">
      <c r="A669" s="2"/>
      <c r="B669" s="2"/>
      <c r="C669" s="2"/>
      <c r="D669" s="22"/>
      <c r="E669" s="23"/>
      <c r="F669" s="2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">
      <c r="A670" s="2"/>
      <c r="B670" s="2"/>
      <c r="C670" s="2"/>
      <c r="D670" s="22"/>
      <c r="E670" s="23"/>
      <c r="F670" s="2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">
      <c r="A671" s="2"/>
      <c r="B671" s="2"/>
      <c r="C671" s="2"/>
      <c r="D671" s="22"/>
      <c r="E671" s="23"/>
      <c r="F671" s="2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">
      <c r="A672" s="2"/>
      <c r="B672" s="2"/>
      <c r="C672" s="2"/>
      <c r="D672" s="22"/>
      <c r="E672" s="23"/>
      <c r="F672" s="2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">
      <c r="A673" s="2"/>
      <c r="B673" s="2"/>
      <c r="C673" s="2"/>
      <c r="D673" s="22"/>
      <c r="E673" s="23"/>
      <c r="F673" s="2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">
      <c r="A674" s="2"/>
      <c r="B674" s="2"/>
      <c r="C674" s="2"/>
      <c r="D674" s="22"/>
      <c r="E674" s="23"/>
      <c r="F674" s="2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">
      <c r="A675" s="2"/>
      <c r="B675" s="2"/>
      <c r="C675" s="2"/>
      <c r="D675" s="22"/>
      <c r="E675" s="23"/>
      <c r="F675" s="2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">
      <c r="A676" s="2"/>
      <c r="B676" s="2"/>
      <c r="C676" s="2"/>
      <c r="D676" s="22"/>
      <c r="E676" s="23"/>
      <c r="F676" s="2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">
      <c r="A677" s="2"/>
      <c r="B677" s="2"/>
      <c r="C677" s="2"/>
      <c r="D677" s="22"/>
      <c r="E677" s="23"/>
      <c r="F677" s="2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">
      <c r="A678" s="2"/>
      <c r="B678" s="2"/>
      <c r="C678" s="2"/>
      <c r="D678" s="22"/>
      <c r="E678" s="23"/>
      <c r="F678" s="2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">
      <c r="A679" s="2"/>
      <c r="B679" s="2"/>
      <c r="C679" s="2"/>
      <c r="D679" s="22"/>
      <c r="E679" s="23"/>
      <c r="F679" s="2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">
      <c r="A680" s="2"/>
      <c r="B680" s="2"/>
      <c r="C680" s="2"/>
      <c r="D680" s="22"/>
      <c r="E680" s="23"/>
      <c r="F680" s="2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">
      <c r="A681" s="2"/>
      <c r="B681" s="2"/>
      <c r="C681" s="2"/>
      <c r="D681" s="22"/>
      <c r="E681" s="23"/>
      <c r="F681" s="2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">
      <c r="A682" s="2"/>
      <c r="B682" s="2"/>
      <c r="C682" s="2"/>
      <c r="D682" s="22"/>
      <c r="E682" s="23"/>
      <c r="F682" s="2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">
      <c r="A683" s="2"/>
      <c r="B683" s="2"/>
      <c r="C683" s="2"/>
      <c r="D683" s="22"/>
      <c r="E683" s="23"/>
      <c r="F683" s="2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">
      <c r="A684" s="2"/>
      <c r="B684" s="2"/>
      <c r="C684" s="2"/>
      <c r="D684" s="22"/>
      <c r="E684" s="23"/>
      <c r="F684" s="2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">
      <c r="A685" s="2"/>
      <c r="B685" s="2"/>
      <c r="C685" s="2"/>
      <c r="D685" s="22"/>
      <c r="E685" s="23"/>
      <c r="F685" s="2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">
      <c r="A686" s="2"/>
      <c r="B686" s="2"/>
      <c r="C686" s="2"/>
      <c r="D686" s="22"/>
      <c r="E686" s="23"/>
      <c r="F686" s="2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">
      <c r="A687" s="2"/>
      <c r="B687" s="2"/>
      <c r="C687" s="2"/>
      <c r="D687" s="22"/>
      <c r="E687" s="23"/>
      <c r="F687" s="2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">
      <c r="A688" s="2"/>
      <c r="B688" s="2"/>
      <c r="C688" s="2"/>
      <c r="D688" s="22"/>
      <c r="E688" s="23"/>
      <c r="F688" s="2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">
      <c r="A689" s="2"/>
      <c r="B689" s="2"/>
      <c r="C689" s="2"/>
      <c r="D689" s="22"/>
      <c r="E689" s="23"/>
      <c r="F689" s="2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">
      <c r="A690" s="2"/>
      <c r="B690" s="2"/>
      <c r="C690" s="2"/>
      <c r="D690" s="22"/>
      <c r="E690" s="23"/>
      <c r="F690" s="2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">
      <c r="A691" s="2"/>
      <c r="B691" s="2"/>
      <c r="C691" s="2"/>
      <c r="D691" s="22"/>
      <c r="E691" s="23"/>
      <c r="F691" s="2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">
      <c r="A692" s="2"/>
      <c r="B692" s="2"/>
      <c r="C692" s="2"/>
      <c r="D692" s="22"/>
      <c r="E692" s="23"/>
      <c r="F692" s="2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">
      <c r="A693" s="2"/>
      <c r="B693" s="2"/>
      <c r="C693" s="2"/>
      <c r="D693" s="22"/>
      <c r="E693" s="23"/>
      <c r="F693" s="2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">
      <c r="A694" s="2"/>
      <c r="B694" s="2"/>
      <c r="C694" s="2"/>
      <c r="D694" s="22"/>
      <c r="E694" s="23"/>
      <c r="F694" s="2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">
      <c r="A695" s="2"/>
      <c r="B695" s="2"/>
      <c r="C695" s="2"/>
      <c r="D695" s="22"/>
      <c r="E695" s="23"/>
      <c r="F695" s="2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">
      <c r="A696" s="2"/>
      <c r="B696" s="2"/>
      <c r="C696" s="2"/>
      <c r="D696" s="22"/>
      <c r="E696" s="23"/>
      <c r="F696" s="2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">
      <c r="A697" s="2"/>
      <c r="B697" s="2"/>
      <c r="C697" s="2"/>
      <c r="D697" s="22"/>
      <c r="E697" s="23"/>
      <c r="F697" s="2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">
      <c r="A698" s="2"/>
      <c r="B698" s="2"/>
      <c r="C698" s="2"/>
      <c r="D698" s="22"/>
      <c r="E698" s="23"/>
      <c r="F698" s="2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">
      <c r="A699" s="2"/>
      <c r="B699" s="2"/>
      <c r="C699" s="2"/>
      <c r="D699" s="22"/>
      <c r="E699" s="23"/>
      <c r="F699" s="2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">
      <c r="A700" s="2"/>
      <c r="B700" s="2"/>
      <c r="C700" s="2"/>
      <c r="D700" s="22"/>
      <c r="E700" s="23"/>
      <c r="F700" s="2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">
      <c r="A701" s="2"/>
      <c r="B701" s="2"/>
      <c r="C701" s="2"/>
      <c r="D701" s="22"/>
      <c r="E701" s="23"/>
      <c r="F701" s="2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">
      <c r="A702" s="2"/>
      <c r="B702" s="2"/>
      <c r="C702" s="2"/>
      <c r="D702" s="22"/>
      <c r="E702" s="23"/>
      <c r="F702" s="2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">
      <c r="A703" s="2"/>
      <c r="B703" s="2"/>
      <c r="C703" s="2"/>
      <c r="D703" s="22"/>
      <c r="E703" s="23"/>
      <c r="F703" s="2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">
      <c r="A704" s="2"/>
      <c r="B704" s="2"/>
      <c r="C704" s="2"/>
      <c r="D704" s="22"/>
      <c r="E704" s="23"/>
      <c r="F704" s="2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">
      <c r="A705" s="2"/>
      <c r="B705" s="2"/>
      <c r="C705" s="2"/>
      <c r="D705" s="22"/>
      <c r="E705" s="23"/>
      <c r="F705" s="2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">
      <c r="A706" s="2"/>
      <c r="B706" s="2"/>
      <c r="C706" s="2"/>
      <c r="D706" s="22"/>
      <c r="E706" s="23"/>
      <c r="F706" s="2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">
      <c r="A707" s="2"/>
      <c r="B707" s="2"/>
      <c r="C707" s="2"/>
      <c r="D707" s="22"/>
      <c r="E707" s="23"/>
      <c r="F707" s="2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">
      <c r="A708" s="2"/>
      <c r="B708" s="2"/>
      <c r="C708" s="2"/>
      <c r="D708" s="22"/>
      <c r="E708" s="23"/>
      <c r="F708" s="2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">
      <c r="A709" s="2"/>
      <c r="B709" s="2"/>
      <c r="C709" s="2"/>
      <c r="D709" s="22"/>
      <c r="E709" s="23"/>
      <c r="F709" s="2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">
      <c r="A710" s="2"/>
      <c r="B710" s="2"/>
      <c r="C710" s="2"/>
      <c r="D710" s="22"/>
      <c r="E710" s="23"/>
      <c r="F710" s="2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">
      <c r="A711" s="2"/>
      <c r="B711" s="2"/>
      <c r="C711" s="2"/>
      <c r="D711" s="22"/>
      <c r="E711" s="23"/>
      <c r="F711" s="2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">
      <c r="A712" s="2"/>
      <c r="B712" s="2"/>
      <c r="C712" s="2"/>
      <c r="D712" s="22"/>
      <c r="E712" s="23"/>
      <c r="F712" s="2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">
      <c r="A713" s="2"/>
      <c r="B713" s="2"/>
      <c r="C713" s="2"/>
      <c r="D713" s="22"/>
      <c r="E713" s="23"/>
      <c r="F713" s="2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">
      <c r="A714" s="2"/>
      <c r="B714" s="2"/>
      <c r="C714" s="2"/>
      <c r="D714" s="22"/>
      <c r="E714" s="23"/>
      <c r="F714" s="2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">
      <c r="A715" s="2"/>
      <c r="B715" s="2"/>
      <c r="C715" s="2"/>
      <c r="D715" s="22"/>
      <c r="E715" s="23"/>
      <c r="F715" s="2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">
      <c r="A716" s="2"/>
      <c r="B716" s="2"/>
      <c r="C716" s="2"/>
      <c r="D716" s="22"/>
      <c r="E716" s="23"/>
      <c r="F716" s="2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">
      <c r="A717" s="2"/>
      <c r="B717" s="2"/>
      <c r="C717" s="2"/>
      <c r="D717" s="22"/>
      <c r="E717" s="23"/>
      <c r="F717" s="2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">
      <c r="A718" s="2"/>
      <c r="B718" s="2"/>
      <c r="C718" s="2"/>
      <c r="D718" s="22"/>
      <c r="E718" s="23"/>
      <c r="F718" s="2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">
      <c r="A719" s="2"/>
      <c r="B719" s="2"/>
      <c r="C719" s="2"/>
      <c r="D719" s="22"/>
      <c r="E719" s="23"/>
      <c r="F719" s="2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">
      <c r="A720" s="2"/>
      <c r="B720" s="2"/>
      <c r="C720" s="2"/>
      <c r="D720" s="22"/>
      <c r="E720" s="23"/>
      <c r="F720" s="2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">
      <c r="A721" s="2"/>
      <c r="B721" s="2"/>
      <c r="C721" s="2"/>
      <c r="D721" s="22"/>
      <c r="E721" s="23"/>
      <c r="F721" s="2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">
      <c r="A722" s="2"/>
      <c r="B722" s="2"/>
      <c r="C722" s="2"/>
      <c r="D722" s="22"/>
      <c r="E722" s="23"/>
      <c r="F722" s="2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">
      <c r="A723" s="2"/>
      <c r="B723" s="2"/>
      <c r="C723" s="2"/>
      <c r="D723" s="22"/>
      <c r="E723" s="23"/>
      <c r="F723" s="2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">
      <c r="A724" s="2"/>
      <c r="B724" s="2"/>
      <c r="C724" s="2"/>
      <c r="D724" s="22"/>
      <c r="E724" s="23"/>
      <c r="F724" s="2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">
      <c r="A725" s="2"/>
      <c r="B725" s="2"/>
      <c r="C725" s="2"/>
      <c r="D725" s="22"/>
      <c r="E725" s="23"/>
      <c r="F725" s="2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">
      <c r="A726" s="2"/>
      <c r="B726" s="2"/>
      <c r="C726" s="2"/>
      <c r="D726" s="22"/>
      <c r="E726" s="23"/>
      <c r="F726" s="2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">
      <c r="A727" s="2"/>
      <c r="B727" s="2"/>
      <c r="C727" s="2"/>
      <c r="D727" s="22"/>
      <c r="E727" s="23"/>
      <c r="F727" s="2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">
      <c r="A728" s="2"/>
      <c r="B728" s="2"/>
      <c r="C728" s="2"/>
      <c r="D728" s="22"/>
      <c r="E728" s="23"/>
      <c r="F728" s="2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">
      <c r="A729" s="2"/>
      <c r="B729" s="2"/>
      <c r="C729" s="2"/>
      <c r="D729" s="22"/>
      <c r="E729" s="23"/>
      <c r="F729" s="2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">
      <c r="A730" s="2"/>
      <c r="B730" s="2"/>
      <c r="C730" s="2"/>
      <c r="D730" s="22"/>
      <c r="E730" s="23"/>
      <c r="F730" s="2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">
      <c r="A731" s="2"/>
      <c r="B731" s="2"/>
      <c r="C731" s="2"/>
      <c r="D731" s="22"/>
      <c r="E731" s="23"/>
      <c r="F731" s="2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">
      <c r="A732" s="2"/>
      <c r="B732" s="2"/>
      <c r="C732" s="2"/>
      <c r="D732" s="22"/>
      <c r="E732" s="23"/>
      <c r="F732" s="2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">
      <c r="A733" s="2"/>
      <c r="B733" s="2"/>
      <c r="C733" s="2"/>
      <c r="D733" s="22"/>
      <c r="E733" s="23"/>
      <c r="F733" s="2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">
      <c r="A734" s="2"/>
      <c r="B734" s="2"/>
      <c r="C734" s="2"/>
      <c r="D734" s="22"/>
      <c r="E734" s="23"/>
      <c r="F734" s="2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">
      <c r="A735" s="2"/>
      <c r="B735" s="2"/>
      <c r="C735" s="2"/>
      <c r="D735" s="22"/>
      <c r="E735" s="23"/>
      <c r="F735" s="2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">
      <c r="A736" s="2"/>
      <c r="B736" s="2"/>
      <c r="C736" s="2"/>
      <c r="D736" s="22"/>
      <c r="E736" s="23"/>
      <c r="F736" s="2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">
      <c r="A737" s="2"/>
      <c r="B737" s="2"/>
      <c r="C737" s="2"/>
      <c r="D737" s="22"/>
      <c r="E737" s="23"/>
      <c r="F737" s="2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">
      <c r="A738" s="2"/>
      <c r="B738" s="2"/>
      <c r="C738" s="2"/>
      <c r="D738" s="22"/>
      <c r="E738" s="23"/>
      <c r="F738" s="2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">
      <c r="A739" s="2"/>
      <c r="B739" s="2"/>
      <c r="C739" s="2"/>
      <c r="D739" s="22"/>
      <c r="E739" s="23"/>
      <c r="F739" s="2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">
      <c r="A740" s="2"/>
      <c r="B740" s="2"/>
      <c r="C740" s="2"/>
      <c r="D740" s="22"/>
      <c r="E740" s="23"/>
      <c r="F740" s="2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">
      <c r="A741" s="2"/>
      <c r="B741" s="2"/>
      <c r="C741" s="2"/>
      <c r="D741" s="22"/>
      <c r="E741" s="23"/>
      <c r="F741" s="2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">
      <c r="A742" s="2"/>
      <c r="B742" s="2"/>
      <c r="C742" s="2"/>
      <c r="D742" s="22"/>
      <c r="E742" s="23"/>
      <c r="F742" s="2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">
      <c r="A743" s="2"/>
      <c r="B743" s="2"/>
      <c r="C743" s="2"/>
      <c r="D743" s="22"/>
      <c r="E743" s="23"/>
      <c r="F743" s="2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">
      <c r="A744" s="2"/>
      <c r="B744" s="2"/>
      <c r="C744" s="2"/>
      <c r="D744" s="22"/>
      <c r="E744" s="23"/>
      <c r="F744" s="2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">
      <c r="A745" s="2"/>
      <c r="B745" s="2"/>
      <c r="C745" s="2"/>
      <c r="D745" s="22"/>
      <c r="E745" s="23"/>
      <c r="F745" s="2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">
      <c r="A746" s="2"/>
      <c r="B746" s="2"/>
      <c r="C746" s="2"/>
      <c r="D746" s="22"/>
      <c r="E746" s="23"/>
      <c r="F746" s="2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">
      <c r="A747" s="2"/>
      <c r="B747" s="2"/>
      <c r="C747" s="2"/>
      <c r="D747" s="22"/>
      <c r="E747" s="23"/>
      <c r="F747" s="2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">
      <c r="A748" s="2"/>
      <c r="B748" s="2"/>
      <c r="C748" s="2"/>
      <c r="D748" s="22"/>
      <c r="E748" s="23"/>
      <c r="F748" s="2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">
      <c r="A749" s="2"/>
      <c r="B749" s="2"/>
      <c r="C749" s="2"/>
      <c r="D749" s="22"/>
      <c r="E749" s="23"/>
      <c r="F749" s="2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">
      <c r="A750" s="2"/>
      <c r="B750" s="2"/>
      <c r="C750" s="2"/>
      <c r="D750" s="22"/>
      <c r="E750" s="23"/>
      <c r="F750" s="2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">
      <c r="A751" s="2"/>
      <c r="B751" s="2"/>
      <c r="C751" s="2"/>
      <c r="D751" s="22"/>
      <c r="E751" s="23"/>
      <c r="F751" s="2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">
      <c r="A752" s="2"/>
      <c r="B752" s="2"/>
      <c r="C752" s="2"/>
      <c r="D752" s="22"/>
      <c r="E752" s="23"/>
      <c r="F752" s="2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">
      <c r="A753" s="2"/>
      <c r="B753" s="2"/>
      <c r="C753" s="2"/>
      <c r="D753" s="22"/>
      <c r="E753" s="23"/>
      <c r="F753" s="2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">
      <c r="A754" s="2"/>
      <c r="B754" s="2"/>
      <c r="C754" s="2"/>
      <c r="D754" s="22"/>
      <c r="E754" s="23"/>
      <c r="F754" s="2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">
      <c r="A755" s="2"/>
      <c r="B755" s="2"/>
      <c r="C755" s="2"/>
      <c r="D755" s="22"/>
      <c r="E755" s="23"/>
      <c r="F755" s="2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">
      <c r="A756" s="2"/>
      <c r="B756" s="2"/>
      <c r="C756" s="2"/>
      <c r="D756" s="22"/>
      <c r="E756" s="23"/>
      <c r="F756" s="2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">
      <c r="A757" s="2"/>
      <c r="B757" s="2"/>
      <c r="C757" s="2"/>
      <c r="D757" s="22"/>
      <c r="E757" s="23"/>
      <c r="F757" s="2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">
      <c r="A758" s="2"/>
      <c r="B758" s="2"/>
      <c r="C758" s="2"/>
      <c r="D758" s="22"/>
      <c r="E758" s="23"/>
      <c r="F758" s="2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">
      <c r="A759" s="2"/>
      <c r="B759" s="2"/>
      <c r="C759" s="2"/>
      <c r="D759" s="22"/>
      <c r="E759" s="23"/>
      <c r="F759" s="2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">
      <c r="A760" s="2"/>
      <c r="B760" s="2"/>
      <c r="C760" s="2"/>
      <c r="D760" s="22"/>
      <c r="E760" s="23"/>
      <c r="F760" s="2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">
      <c r="A761" s="2"/>
      <c r="B761" s="2"/>
      <c r="C761" s="2"/>
      <c r="D761" s="22"/>
      <c r="E761" s="23"/>
      <c r="F761" s="2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">
      <c r="A762" s="2"/>
      <c r="B762" s="2"/>
      <c r="C762" s="2"/>
      <c r="D762" s="22"/>
      <c r="E762" s="23"/>
      <c r="F762" s="2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">
      <c r="A763" s="2"/>
      <c r="B763" s="2"/>
      <c r="C763" s="2"/>
      <c r="D763" s="22"/>
      <c r="E763" s="23"/>
      <c r="F763" s="2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">
      <c r="A764" s="2"/>
      <c r="B764" s="2"/>
      <c r="C764" s="2"/>
      <c r="D764" s="22"/>
      <c r="E764" s="23"/>
      <c r="F764" s="2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">
      <c r="A765" s="2"/>
      <c r="B765" s="2"/>
      <c r="C765" s="2"/>
      <c r="D765" s="22"/>
      <c r="E765" s="23"/>
      <c r="F765" s="2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">
      <c r="A766" s="2"/>
      <c r="B766" s="2"/>
      <c r="C766" s="2"/>
      <c r="D766" s="22"/>
      <c r="E766" s="23"/>
      <c r="F766" s="2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">
      <c r="A767" s="2"/>
      <c r="B767" s="2"/>
      <c r="C767" s="2"/>
      <c r="D767" s="22"/>
      <c r="E767" s="23"/>
      <c r="F767" s="2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">
      <c r="A768" s="2"/>
      <c r="B768" s="2"/>
      <c r="C768" s="2"/>
      <c r="D768" s="22"/>
      <c r="E768" s="23"/>
      <c r="F768" s="2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">
      <c r="A769" s="2"/>
      <c r="B769" s="2"/>
      <c r="C769" s="2"/>
      <c r="D769" s="22"/>
      <c r="E769" s="23"/>
      <c r="F769" s="2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">
      <c r="A770" s="2"/>
      <c r="B770" s="2"/>
      <c r="C770" s="2"/>
      <c r="D770" s="22"/>
      <c r="E770" s="23"/>
      <c r="F770" s="2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">
      <c r="A771" s="2"/>
      <c r="B771" s="2"/>
      <c r="C771" s="2"/>
      <c r="D771" s="22"/>
      <c r="E771" s="23"/>
      <c r="F771" s="2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">
      <c r="A772" s="2"/>
      <c r="B772" s="2"/>
      <c r="C772" s="2"/>
      <c r="D772" s="22"/>
      <c r="E772" s="23"/>
      <c r="F772" s="2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">
      <c r="A773" s="2"/>
      <c r="B773" s="2"/>
      <c r="C773" s="2"/>
      <c r="D773" s="22"/>
      <c r="E773" s="23"/>
      <c r="F773" s="2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">
      <c r="A774" s="2"/>
      <c r="B774" s="2"/>
      <c r="C774" s="2"/>
      <c r="D774" s="22"/>
      <c r="E774" s="23"/>
      <c r="F774" s="2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">
      <c r="A775" s="2"/>
      <c r="B775" s="2"/>
      <c r="C775" s="2"/>
      <c r="D775" s="22"/>
      <c r="E775" s="23"/>
      <c r="F775" s="2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">
      <c r="A776" s="2"/>
      <c r="B776" s="2"/>
      <c r="C776" s="2"/>
      <c r="D776" s="22"/>
      <c r="E776" s="23"/>
      <c r="F776" s="2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">
      <c r="A777" s="2"/>
      <c r="B777" s="2"/>
      <c r="C777" s="2"/>
      <c r="D777" s="22"/>
      <c r="E777" s="23"/>
      <c r="F777" s="2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">
      <c r="A778" s="2"/>
      <c r="B778" s="2"/>
      <c r="C778" s="2"/>
      <c r="D778" s="22"/>
      <c r="E778" s="23"/>
      <c r="F778" s="2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">
      <c r="A779" s="2"/>
      <c r="B779" s="2"/>
      <c r="C779" s="2"/>
      <c r="D779" s="22"/>
      <c r="E779" s="23"/>
      <c r="F779" s="2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">
      <c r="A780" s="2"/>
      <c r="B780" s="2"/>
      <c r="C780" s="2"/>
      <c r="D780" s="22"/>
      <c r="E780" s="23"/>
      <c r="F780" s="2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">
      <c r="A781" s="2"/>
      <c r="B781" s="2"/>
      <c r="C781" s="2"/>
      <c r="D781" s="22"/>
      <c r="E781" s="23"/>
      <c r="F781" s="2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">
      <c r="A782" s="2"/>
      <c r="B782" s="2"/>
      <c r="C782" s="2"/>
      <c r="D782" s="22"/>
      <c r="E782" s="23"/>
      <c r="F782" s="2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">
      <c r="A783" s="2"/>
      <c r="B783" s="2"/>
      <c r="C783" s="2"/>
      <c r="D783" s="22"/>
      <c r="E783" s="23"/>
      <c r="F783" s="2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">
      <c r="A784" s="2"/>
      <c r="B784" s="2"/>
      <c r="C784" s="2"/>
      <c r="D784" s="22"/>
      <c r="E784" s="23"/>
      <c r="F784" s="2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">
      <c r="A785" s="2"/>
      <c r="B785" s="2"/>
      <c r="C785" s="2"/>
      <c r="D785" s="22"/>
      <c r="E785" s="23"/>
      <c r="F785" s="2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">
      <c r="A786" s="2"/>
      <c r="B786" s="2"/>
      <c r="C786" s="2"/>
      <c r="D786" s="22"/>
      <c r="E786" s="23"/>
      <c r="F786" s="2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">
      <c r="A787" s="2"/>
      <c r="B787" s="2"/>
      <c r="C787" s="2"/>
      <c r="D787" s="22"/>
      <c r="E787" s="23"/>
      <c r="F787" s="2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">
      <c r="A788" s="2"/>
      <c r="B788" s="2"/>
      <c r="C788" s="2"/>
      <c r="D788" s="22"/>
      <c r="E788" s="23"/>
      <c r="F788" s="2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">
      <c r="A789" s="2"/>
      <c r="B789" s="2"/>
      <c r="C789" s="2"/>
      <c r="D789" s="22"/>
      <c r="E789" s="23"/>
      <c r="F789" s="2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">
      <c r="A790" s="2"/>
      <c r="B790" s="2"/>
      <c r="C790" s="2"/>
      <c r="D790" s="22"/>
      <c r="E790" s="23"/>
      <c r="F790" s="2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">
      <c r="A791" s="2"/>
      <c r="B791" s="2"/>
      <c r="C791" s="2"/>
      <c r="D791" s="22"/>
      <c r="E791" s="23"/>
      <c r="F791" s="2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">
      <c r="A792" s="2"/>
      <c r="B792" s="2"/>
      <c r="C792" s="2"/>
      <c r="D792" s="22"/>
      <c r="E792" s="23"/>
      <c r="F792" s="2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">
      <c r="A793" s="2"/>
      <c r="B793" s="2"/>
      <c r="C793" s="2"/>
      <c r="D793" s="22"/>
      <c r="E793" s="23"/>
      <c r="F793" s="2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">
      <c r="A794" s="2"/>
      <c r="B794" s="2"/>
      <c r="C794" s="2"/>
      <c r="D794" s="22"/>
      <c r="E794" s="23"/>
      <c r="F794" s="2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">
      <c r="A795" s="2"/>
      <c r="B795" s="2"/>
      <c r="C795" s="2"/>
      <c r="D795" s="22"/>
      <c r="E795" s="23"/>
      <c r="F795" s="2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">
      <c r="A796" s="2"/>
      <c r="B796" s="2"/>
      <c r="C796" s="2"/>
      <c r="D796" s="22"/>
      <c r="E796" s="23"/>
      <c r="F796" s="2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">
      <c r="A797" s="2"/>
      <c r="B797" s="2"/>
      <c r="C797" s="2"/>
      <c r="D797" s="22"/>
      <c r="E797" s="23"/>
      <c r="F797" s="2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">
      <c r="A798" s="2"/>
      <c r="B798" s="2"/>
      <c r="C798" s="2"/>
      <c r="D798" s="22"/>
      <c r="E798" s="23"/>
      <c r="F798" s="2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">
      <c r="A799" s="2"/>
      <c r="B799" s="2"/>
      <c r="C799" s="2"/>
      <c r="D799" s="22"/>
      <c r="E799" s="23"/>
      <c r="F799" s="2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">
      <c r="A800" s="2"/>
      <c r="B800" s="2"/>
      <c r="C800" s="2"/>
      <c r="D800" s="22"/>
      <c r="E800" s="23"/>
      <c r="F800" s="2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">
      <c r="A801" s="2"/>
      <c r="B801" s="2"/>
      <c r="C801" s="2"/>
      <c r="D801" s="22"/>
      <c r="E801" s="23"/>
      <c r="F801" s="2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">
      <c r="A802" s="2"/>
      <c r="B802" s="2"/>
      <c r="C802" s="2"/>
      <c r="D802" s="22"/>
      <c r="E802" s="23"/>
      <c r="F802" s="2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">
      <c r="A803" s="2"/>
      <c r="B803" s="2"/>
      <c r="C803" s="2"/>
      <c r="D803" s="22"/>
      <c r="E803" s="23"/>
      <c r="F803" s="2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">
      <c r="A804" s="2"/>
      <c r="B804" s="2"/>
      <c r="C804" s="2"/>
      <c r="D804" s="22"/>
      <c r="E804" s="23"/>
      <c r="F804" s="2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">
      <c r="A805" s="2"/>
      <c r="B805" s="2"/>
      <c r="C805" s="2"/>
      <c r="D805" s="22"/>
      <c r="E805" s="23"/>
      <c r="F805" s="2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">
      <c r="A806" s="2"/>
      <c r="B806" s="2"/>
      <c r="C806" s="2"/>
      <c r="D806" s="22"/>
      <c r="E806" s="23"/>
      <c r="F806" s="2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">
      <c r="A807" s="2"/>
      <c r="B807" s="2"/>
      <c r="C807" s="2"/>
      <c r="D807" s="22"/>
      <c r="E807" s="23"/>
      <c r="F807" s="2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">
      <c r="A808" s="2"/>
      <c r="B808" s="2"/>
      <c r="C808" s="2"/>
      <c r="D808" s="22"/>
      <c r="E808" s="23"/>
      <c r="F808" s="2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">
      <c r="A809" s="2"/>
      <c r="B809" s="2"/>
      <c r="C809" s="2"/>
      <c r="D809" s="22"/>
      <c r="E809" s="23"/>
      <c r="F809" s="2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">
      <c r="A810" s="2"/>
      <c r="B810" s="2"/>
      <c r="C810" s="2"/>
      <c r="D810" s="22"/>
      <c r="E810" s="23"/>
      <c r="F810" s="2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">
      <c r="A811" s="2"/>
      <c r="B811" s="2"/>
      <c r="C811" s="2"/>
      <c r="D811" s="22"/>
      <c r="E811" s="23"/>
      <c r="F811" s="2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">
      <c r="A812" s="2"/>
      <c r="B812" s="2"/>
      <c r="C812" s="2"/>
      <c r="D812" s="22"/>
      <c r="E812" s="23"/>
      <c r="F812" s="2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">
      <c r="A813" s="2"/>
      <c r="B813" s="2"/>
      <c r="C813" s="2"/>
      <c r="D813" s="22"/>
      <c r="E813" s="23"/>
      <c r="F813" s="2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">
      <c r="A814" s="2"/>
      <c r="B814" s="2"/>
      <c r="C814" s="2"/>
      <c r="D814" s="22"/>
      <c r="E814" s="23"/>
      <c r="F814" s="2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">
      <c r="A815" s="2"/>
      <c r="B815" s="2"/>
      <c r="C815" s="2"/>
      <c r="D815" s="22"/>
      <c r="E815" s="23"/>
      <c r="F815" s="2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">
      <c r="A816" s="2"/>
      <c r="B816" s="2"/>
      <c r="C816" s="2"/>
      <c r="D816" s="22"/>
      <c r="E816" s="23"/>
      <c r="F816" s="2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">
      <c r="A817" s="2"/>
      <c r="B817" s="2"/>
      <c r="C817" s="2"/>
      <c r="D817" s="22"/>
      <c r="E817" s="23"/>
      <c r="F817" s="2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">
      <c r="A818" s="2"/>
      <c r="B818" s="2"/>
      <c r="C818" s="2"/>
      <c r="D818" s="22"/>
      <c r="E818" s="23"/>
      <c r="F818" s="2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">
      <c r="A819" s="2"/>
      <c r="B819" s="2"/>
      <c r="C819" s="2"/>
      <c r="D819" s="22"/>
      <c r="E819" s="23"/>
      <c r="F819" s="2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">
      <c r="A820" s="2"/>
      <c r="B820" s="2"/>
      <c r="C820" s="2"/>
      <c r="D820" s="22"/>
      <c r="E820" s="23"/>
      <c r="F820" s="2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">
      <c r="A821" s="2"/>
      <c r="B821" s="2"/>
      <c r="C821" s="2"/>
      <c r="D821" s="22"/>
      <c r="E821" s="23"/>
      <c r="F821" s="2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">
      <c r="A822" s="2"/>
      <c r="B822" s="2"/>
      <c r="C822" s="2"/>
      <c r="D822" s="22"/>
      <c r="E822" s="23"/>
      <c r="F822" s="2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">
      <c r="A823" s="2"/>
      <c r="B823" s="2"/>
      <c r="C823" s="2"/>
      <c r="D823" s="22"/>
      <c r="E823" s="23"/>
      <c r="F823" s="2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">
      <c r="A824" s="2"/>
      <c r="B824" s="2"/>
      <c r="C824" s="2"/>
      <c r="D824" s="22"/>
      <c r="E824" s="23"/>
      <c r="F824" s="2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">
      <c r="A825" s="2"/>
      <c r="B825" s="2"/>
      <c r="C825" s="2"/>
      <c r="D825" s="22"/>
      <c r="E825" s="23"/>
      <c r="F825" s="2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">
      <c r="A826" s="2"/>
      <c r="B826" s="2"/>
      <c r="C826" s="2"/>
      <c r="D826" s="22"/>
      <c r="E826" s="23"/>
      <c r="F826" s="2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">
      <c r="A827" s="2"/>
      <c r="B827" s="2"/>
      <c r="C827" s="2"/>
      <c r="D827" s="22"/>
      <c r="E827" s="23"/>
      <c r="F827" s="2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">
      <c r="A828" s="2"/>
      <c r="B828" s="2"/>
      <c r="C828" s="2"/>
      <c r="D828" s="22"/>
      <c r="E828" s="23"/>
      <c r="F828" s="2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">
      <c r="A829" s="2"/>
      <c r="B829" s="2"/>
      <c r="C829" s="2"/>
      <c r="D829" s="22"/>
      <c r="E829" s="23"/>
      <c r="F829" s="2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">
      <c r="A830" s="2"/>
      <c r="B830" s="2"/>
      <c r="C830" s="2"/>
      <c r="D830" s="22"/>
      <c r="E830" s="23"/>
      <c r="F830" s="2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">
      <c r="A831" s="2"/>
      <c r="B831" s="2"/>
      <c r="C831" s="2"/>
      <c r="D831" s="22"/>
      <c r="E831" s="23"/>
      <c r="F831" s="2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">
      <c r="A832" s="2"/>
      <c r="B832" s="2"/>
      <c r="C832" s="2"/>
      <c r="D832" s="22"/>
      <c r="E832" s="23"/>
      <c r="F832" s="2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">
      <c r="A833" s="2"/>
      <c r="B833" s="2"/>
      <c r="C833" s="2"/>
      <c r="D833" s="22"/>
      <c r="E833" s="23"/>
      <c r="F833" s="2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">
      <c r="A834" s="2"/>
      <c r="B834" s="2"/>
      <c r="C834" s="2"/>
      <c r="D834" s="22"/>
      <c r="E834" s="23"/>
      <c r="F834" s="2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">
      <c r="A835" s="2"/>
      <c r="B835" s="2"/>
      <c r="C835" s="2"/>
      <c r="D835" s="22"/>
      <c r="E835" s="23"/>
      <c r="F835" s="2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">
      <c r="A836" s="2"/>
      <c r="B836" s="2"/>
      <c r="C836" s="2"/>
      <c r="D836" s="22"/>
      <c r="E836" s="23"/>
      <c r="F836" s="2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">
      <c r="A837" s="2"/>
      <c r="B837" s="2"/>
      <c r="C837" s="2"/>
      <c r="D837" s="22"/>
      <c r="E837" s="23"/>
      <c r="F837" s="2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">
      <c r="A838" s="2"/>
      <c r="B838" s="2"/>
      <c r="C838" s="2"/>
      <c r="D838" s="22"/>
      <c r="E838" s="23"/>
      <c r="F838" s="2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">
      <c r="A839" s="2"/>
      <c r="B839" s="2"/>
      <c r="C839" s="2"/>
      <c r="D839" s="22"/>
      <c r="E839" s="23"/>
      <c r="F839" s="2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">
      <c r="A840" s="2"/>
      <c r="B840" s="2"/>
      <c r="C840" s="2"/>
      <c r="D840" s="22"/>
      <c r="E840" s="23"/>
      <c r="F840" s="2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">
      <c r="A841" s="2"/>
      <c r="B841" s="2"/>
      <c r="C841" s="2"/>
      <c r="D841" s="22"/>
      <c r="E841" s="23"/>
      <c r="F841" s="2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">
      <c r="A842" s="2"/>
      <c r="B842" s="2"/>
      <c r="C842" s="2"/>
      <c r="D842" s="22"/>
      <c r="E842" s="23"/>
      <c r="F842" s="2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">
      <c r="A843" s="2"/>
      <c r="B843" s="2"/>
      <c r="C843" s="2"/>
      <c r="D843" s="22"/>
      <c r="E843" s="23"/>
      <c r="F843" s="2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">
      <c r="A844" s="2"/>
      <c r="B844" s="2"/>
      <c r="C844" s="2"/>
      <c r="D844" s="22"/>
      <c r="E844" s="23"/>
      <c r="F844" s="2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">
      <c r="A845" s="2"/>
      <c r="B845" s="2"/>
      <c r="C845" s="2"/>
      <c r="D845" s="22"/>
      <c r="E845" s="23"/>
      <c r="F845" s="2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">
      <c r="A846" s="2"/>
      <c r="B846" s="2"/>
      <c r="C846" s="2"/>
      <c r="D846" s="22"/>
      <c r="E846" s="23"/>
      <c r="F846" s="2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">
      <c r="A847" s="2"/>
      <c r="B847" s="2"/>
      <c r="C847" s="2"/>
      <c r="D847" s="22"/>
      <c r="E847" s="23"/>
      <c r="F847" s="2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">
      <c r="A848" s="2"/>
      <c r="B848" s="2"/>
      <c r="C848" s="2"/>
      <c r="D848" s="22"/>
      <c r="E848" s="23"/>
      <c r="F848" s="2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">
      <c r="A849" s="2"/>
      <c r="B849" s="2"/>
      <c r="C849" s="2"/>
      <c r="D849" s="22"/>
      <c r="E849" s="23"/>
      <c r="F849" s="2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">
      <c r="A850" s="2"/>
      <c r="B850" s="2"/>
      <c r="C850" s="2"/>
      <c r="D850" s="22"/>
      <c r="E850" s="23"/>
      <c r="F850" s="2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">
      <c r="A851" s="2"/>
      <c r="B851" s="2"/>
      <c r="C851" s="2"/>
      <c r="D851" s="22"/>
      <c r="E851" s="23"/>
      <c r="F851" s="2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">
      <c r="A852" s="2"/>
      <c r="B852" s="2"/>
      <c r="C852" s="2"/>
      <c r="D852" s="22"/>
      <c r="E852" s="23"/>
      <c r="F852" s="2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">
      <c r="A853" s="2"/>
      <c r="B853" s="2"/>
      <c r="C853" s="2"/>
      <c r="D853" s="22"/>
      <c r="E853" s="23"/>
      <c r="F853" s="2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">
      <c r="A854" s="2"/>
      <c r="B854" s="2"/>
      <c r="C854" s="2"/>
      <c r="D854" s="22"/>
      <c r="E854" s="23"/>
      <c r="F854" s="2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">
      <c r="A855" s="2"/>
      <c r="B855" s="2"/>
      <c r="C855" s="2"/>
      <c r="D855" s="22"/>
      <c r="E855" s="23"/>
      <c r="F855" s="2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">
      <c r="A856" s="2"/>
      <c r="B856" s="2"/>
      <c r="C856" s="2"/>
      <c r="D856" s="22"/>
      <c r="E856" s="23"/>
      <c r="F856" s="2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">
      <c r="A857" s="2"/>
      <c r="B857" s="2"/>
      <c r="C857" s="2"/>
      <c r="D857" s="22"/>
      <c r="E857" s="23"/>
      <c r="F857" s="2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">
      <c r="A858" s="2"/>
      <c r="B858" s="2"/>
      <c r="C858" s="2"/>
      <c r="D858" s="22"/>
      <c r="E858" s="23"/>
      <c r="F858" s="2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">
      <c r="A859" s="2"/>
      <c r="B859" s="2"/>
      <c r="C859" s="2"/>
      <c r="D859" s="22"/>
      <c r="E859" s="23"/>
      <c r="F859" s="2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">
      <c r="A860" s="2"/>
      <c r="B860" s="2"/>
      <c r="C860" s="2"/>
      <c r="D860" s="22"/>
      <c r="E860" s="23"/>
      <c r="F860" s="2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">
      <c r="A861" s="2"/>
      <c r="B861" s="2"/>
      <c r="C861" s="2"/>
      <c r="D861" s="22"/>
      <c r="E861" s="23"/>
      <c r="F861" s="2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">
      <c r="A862" s="2"/>
      <c r="B862" s="2"/>
      <c r="C862" s="2"/>
      <c r="D862" s="22"/>
      <c r="E862" s="23"/>
      <c r="F862" s="2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">
      <c r="A863" s="2"/>
      <c r="B863" s="2"/>
      <c r="C863" s="2"/>
      <c r="D863" s="22"/>
      <c r="E863" s="23"/>
      <c r="F863" s="2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">
      <c r="A864" s="2"/>
      <c r="B864" s="2"/>
      <c r="C864" s="2"/>
      <c r="D864" s="22"/>
      <c r="E864" s="23"/>
      <c r="F864" s="2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">
      <c r="A865" s="2"/>
      <c r="B865" s="2"/>
      <c r="C865" s="2"/>
      <c r="D865" s="22"/>
      <c r="E865" s="23"/>
      <c r="F865" s="2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">
      <c r="A866" s="2"/>
      <c r="B866" s="2"/>
      <c r="C866" s="2"/>
      <c r="D866" s="22"/>
      <c r="E866" s="23"/>
      <c r="F866" s="2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">
      <c r="A867" s="2"/>
      <c r="B867" s="2"/>
      <c r="C867" s="2"/>
      <c r="D867" s="22"/>
      <c r="E867" s="23"/>
      <c r="F867" s="2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">
      <c r="A868" s="2"/>
      <c r="B868" s="2"/>
      <c r="C868" s="2"/>
      <c r="D868" s="22"/>
      <c r="E868" s="23"/>
      <c r="F868" s="2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">
      <c r="A869" s="2"/>
      <c r="B869" s="2"/>
      <c r="C869" s="2"/>
      <c r="D869" s="22"/>
      <c r="E869" s="23"/>
      <c r="F869" s="2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">
      <c r="A870" s="2"/>
      <c r="B870" s="2"/>
      <c r="C870" s="2"/>
      <c r="D870" s="22"/>
      <c r="E870" s="23"/>
      <c r="F870" s="2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">
      <c r="A871" s="2"/>
      <c r="B871" s="2"/>
      <c r="C871" s="2"/>
      <c r="D871" s="22"/>
      <c r="E871" s="23"/>
      <c r="F871" s="2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">
      <c r="A872" s="2"/>
      <c r="B872" s="2"/>
      <c r="C872" s="2"/>
      <c r="D872" s="22"/>
      <c r="E872" s="23"/>
      <c r="F872" s="2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">
      <c r="A873" s="2"/>
      <c r="B873" s="2"/>
      <c r="C873" s="2"/>
      <c r="D873" s="22"/>
      <c r="E873" s="23"/>
      <c r="F873" s="2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">
      <c r="A874" s="2"/>
      <c r="B874" s="2"/>
      <c r="C874" s="2"/>
      <c r="D874" s="22"/>
      <c r="E874" s="23"/>
      <c r="F874" s="2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">
      <c r="A875" s="2"/>
      <c r="B875" s="2"/>
      <c r="C875" s="2"/>
      <c r="D875" s="22"/>
      <c r="E875" s="23"/>
      <c r="F875" s="2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">
      <c r="A876" s="2"/>
      <c r="B876" s="2"/>
      <c r="C876" s="2"/>
      <c r="D876" s="22"/>
      <c r="E876" s="23"/>
      <c r="F876" s="2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">
      <c r="A877" s="2"/>
      <c r="B877" s="2"/>
      <c r="C877" s="2"/>
      <c r="D877" s="22"/>
      <c r="E877" s="23"/>
      <c r="F877" s="2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">
      <c r="A878" s="2"/>
      <c r="B878" s="2"/>
      <c r="C878" s="2"/>
      <c r="D878" s="22"/>
      <c r="E878" s="23"/>
      <c r="F878" s="2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">
      <c r="A879" s="2"/>
      <c r="B879" s="2"/>
      <c r="C879" s="2"/>
      <c r="D879" s="22"/>
      <c r="E879" s="23"/>
      <c r="F879" s="2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">
      <c r="A880" s="2"/>
      <c r="B880" s="2"/>
      <c r="C880" s="2"/>
      <c r="D880" s="22"/>
      <c r="E880" s="23"/>
      <c r="F880" s="2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">
      <c r="A881" s="2"/>
      <c r="B881" s="2"/>
      <c r="C881" s="2"/>
      <c r="D881" s="22"/>
      <c r="E881" s="23"/>
      <c r="F881" s="2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">
      <c r="A882" s="2"/>
      <c r="B882" s="2"/>
      <c r="C882" s="2"/>
      <c r="D882" s="22"/>
      <c r="E882" s="23"/>
      <c r="F882" s="2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">
      <c r="A883" s="2"/>
      <c r="B883" s="2"/>
      <c r="C883" s="2"/>
      <c r="D883" s="22"/>
      <c r="E883" s="23"/>
      <c r="F883" s="2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">
      <c r="A884" s="2"/>
      <c r="B884" s="2"/>
      <c r="C884" s="2"/>
      <c r="D884" s="22"/>
      <c r="E884" s="23"/>
      <c r="F884" s="2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">
      <c r="A885" s="2"/>
      <c r="B885" s="2"/>
      <c r="C885" s="2"/>
      <c r="D885" s="22"/>
      <c r="E885" s="23"/>
      <c r="F885" s="2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">
      <c r="A886" s="2"/>
      <c r="B886" s="2"/>
      <c r="C886" s="2"/>
      <c r="D886" s="22"/>
      <c r="E886" s="23"/>
      <c r="F886" s="2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">
      <c r="A887" s="2"/>
      <c r="B887" s="2"/>
      <c r="C887" s="2"/>
      <c r="D887" s="22"/>
      <c r="E887" s="23"/>
      <c r="F887" s="2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">
      <c r="A888" s="2"/>
      <c r="B888" s="2"/>
      <c r="C888" s="2"/>
      <c r="D888" s="22"/>
      <c r="E888" s="23"/>
      <c r="F888" s="2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">
      <c r="A889" s="2"/>
      <c r="B889" s="2"/>
      <c r="C889" s="2"/>
      <c r="D889" s="22"/>
      <c r="E889" s="23"/>
      <c r="F889" s="2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">
      <c r="A890" s="2"/>
      <c r="B890" s="2"/>
      <c r="C890" s="2"/>
      <c r="D890" s="22"/>
      <c r="E890" s="23"/>
      <c r="F890" s="2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">
      <c r="A891" s="2"/>
      <c r="B891" s="2"/>
      <c r="C891" s="2"/>
      <c r="D891" s="22"/>
      <c r="E891" s="23"/>
      <c r="F891" s="2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">
      <c r="A892" s="2"/>
      <c r="B892" s="2"/>
      <c r="C892" s="2"/>
      <c r="D892" s="22"/>
      <c r="E892" s="23"/>
      <c r="F892" s="2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">
      <c r="A893" s="2"/>
      <c r="B893" s="2"/>
      <c r="C893" s="2"/>
      <c r="D893" s="22"/>
      <c r="E893" s="23"/>
      <c r="F893" s="2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">
      <c r="A894" s="2"/>
      <c r="B894" s="2"/>
      <c r="C894" s="2"/>
      <c r="D894" s="22"/>
      <c r="E894" s="23"/>
      <c r="F894" s="2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">
      <c r="A895" s="2"/>
      <c r="B895" s="2"/>
      <c r="C895" s="2"/>
      <c r="D895" s="22"/>
      <c r="E895" s="23"/>
      <c r="F895" s="2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">
      <c r="A896" s="2"/>
      <c r="B896" s="2"/>
      <c r="C896" s="2"/>
      <c r="D896" s="22"/>
      <c r="E896" s="23"/>
      <c r="F896" s="2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">
      <c r="A897" s="2"/>
      <c r="B897" s="2"/>
      <c r="C897" s="2"/>
      <c r="D897" s="22"/>
      <c r="E897" s="23"/>
      <c r="F897" s="2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">
      <c r="A898" s="2"/>
      <c r="B898" s="2"/>
      <c r="C898" s="2"/>
      <c r="D898" s="22"/>
      <c r="E898" s="23"/>
      <c r="F898" s="2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">
      <c r="A899" s="2"/>
      <c r="B899" s="2"/>
      <c r="C899" s="2"/>
      <c r="D899" s="22"/>
      <c r="E899" s="23"/>
      <c r="F899" s="2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">
      <c r="A900" s="2"/>
      <c r="B900" s="2"/>
      <c r="C900" s="2"/>
      <c r="D900" s="22"/>
      <c r="E900" s="23"/>
      <c r="F900" s="2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">
      <c r="A901" s="2"/>
      <c r="B901" s="2"/>
      <c r="C901" s="2"/>
      <c r="D901" s="22"/>
      <c r="E901" s="23"/>
      <c r="F901" s="2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">
      <c r="A902" s="2"/>
      <c r="B902" s="2"/>
      <c r="C902" s="2"/>
      <c r="D902" s="22"/>
      <c r="E902" s="23"/>
      <c r="F902" s="2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">
      <c r="A903" s="2"/>
      <c r="B903" s="2"/>
      <c r="C903" s="2"/>
      <c r="D903" s="22"/>
      <c r="E903" s="23"/>
      <c r="F903" s="2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">
      <c r="A904" s="2"/>
      <c r="B904" s="2"/>
      <c r="C904" s="2"/>
      <c r="D904" s="22"/>
      <c r="E904" s="23"/>
      <c r="F904" s="2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">
      <c r="A905" s="2"/>
      <c r="B905" s="2"/>
      <c r="C905" s="2"/>
      <c r="D905" s="22"/>
      <c r="E905" s="23"/>
      <c r="F905" s="2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">
      <c r="A906" s="2"/>
      <c r="B906" s="2"/>
      <c r="C906" s="2"/>
      <c r="D906" s="22"/>
      <c r="E906" s="23"/>
      <c r="F906" s="2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">
      <c r="A907" s="2"/>
      <c r="B907" s="2"/>
      <c r="C907" s="2"/>
      <c r="D907" s="22"/>
      <c r="E907" s="23"/>
      <c r="F907" s="2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">
      <c r="A908" s="2"/>
      <c r="B908" s="2"/>
      <c r="C908" s="2"/>
      <c r="D908" s="22"/>
      <c r="E908" s="23"/>
      <c r="F908" s="2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">
      <c r="A909" s="2"/>
      <c r="B909" s="2"/>
      <c r="C909" s="2"/>
      <c r="D909" s="22"/>
      <c r="E909" s="23"/>
      <c r="F909" s="2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">
      <c r="A910" s="2"/>
      <c r="B910" s="2"/>
      <c r="C910" s="2"/>
      <c r="D910" s="22"/>
      <c r="E910" s="23"/>
      <c r="F910" s="2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">
      <c r="A911" s="2"/>
      <c r="B911" s="2"/>
      <c r="C911" s="2"/>
      <c r="D911" s="22"/>
      <c r="E911" s="23"/>
      <c r="F911" s="2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">
      <c r="A912" s="2"/>
      <c r="B912" s="2"/>
      <c r="C912" s="2"/>
      <c r="D912" s="22"/>
      <c r="E912" s="23"/>
      <c r="F912" s="2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">
      <c r="A913" s="2"/>
      <c r="B913" s="2"/>
      <c r="C913" s="2"/>
      <c r="D913" s="22"/>
      <c r="E913" s="23"/>
      <c r="F913" s="2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">
      <c r="A914" s="2"/>
      <c r="B914" s="2"/>
      <c r="C914" s="2"/>
      <c r="D914" s="22"/>
      <c r="E914" s="23"/>
      <c r="F914" s="2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">
      <c r="A915" s="2"/>
      <c r="B915" s="2"/>
      <c r="C915" s="2"/>
      <c r="D915" s="22"/>
      <c r="E915" s="23"/>
      <c r="F915" s="2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">
      <c r="A916" s="2"/>
      <c r="B916" s="2"/>
      <c r="C916" s="2"/>
      <c r="D916" s="22"/>
      <c r="E916" s="23"/>
      <c r="F916" s="2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">
      <c r="A917" s="2"/>
      <c r="B917" s="2"/>
      <c r="C917" s="2"/>
      <c r="D917" s="22"/>
      <c r="E917" s="23"/>
      <c r="F917" s="2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">
      <c r="A918" s="2"/>
      <c r="B918" s="2"/>
      <c r="C918" s="2"/>
      <c r="D918" s="22"/>
      <c r="E918" s="23"/>
      <c r="F918" s="2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">
      <c r="A919" s="2"/>
      <c r="B919" s="2"/>
      <c r="C919" s="2"/>
      <c r="D919" s="22"/>
      <c r="E919" s="23"/>
      <c r="F919" s="2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">
      <c r="A920" s="2"/>
      <c r="B920" s="2"/>
      <c r="C920" s="2"/>
      <c r="D920" s="22"/>
      <c r="E920" s="23"/>
      <c r="F920" s="2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">
      <c r="A921" s="2"/>
      <c r="B921" s="2"/>
      <c r="C921" s="2"/>
      <c r="D921" s="22"/>
      <c r="E921" s="23"/>
      <c r="F921" s="2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">
      <c r="A922" s="2"/>
      <c r="B922" s="2"/>
      <c r="C922" s="2"/>
      <c r="D922" s="22"/>
      <c r="E922" s="23"/>
      <c r="F922" s="2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">
      <c r="A923" s="2"/>
      <c r="B923" s="2"/>
      <c r="C923" s="2"/>
      <c r="D923" s="22"/>
      <c r="E923" s="23"/>
      <c r="F923" s="2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">
      <c r="A924" s="2"/>
      <c r="B924" s="2"/>
      <c r="C924" s="2"/>
      <c r="D924" s="22"/>
      <c r="E924" s="23"/>
      <c r="F924" s="2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">
      <c r="A925" s="2"/>
      <c r="B925" s="2"/>
      <c r="C925" s="2"/>
      <c r="D925" s="22"/>
      <c r="E925" s="23"/>
      <c r="F925" s="2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">
      <c r="A926" s="2"/>
      <c r="B926" s="2"/>
      <c r="C926" s="2"/>
      <c r="D926" s="22"/>
      <c r="E926" s="23"/>
      <c r="F926" s="2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">
      <c r="A927" s="2"/>
      <c r="B927" s="2"/>
      <c r="C927" s="2"/>
      <c r="D927" s="22"/>
      <c r="E927" s="23"/>
      <c r="F927" s="2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">
      <c r="A928" s="2"/>
      <c r="B928" s="2"/>
      <c r="C928" s="2"/>
      <c r="D928" s="22"/>
      <c r="E928" s="23"/>
      <c r="F928" s="2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">
      <c r="A929" s="2"/>
      <c r="B929" s="2"/>
      <c r="C929" s="2"/>
      <c r="D929" s="22"/>
      <c r="E929" s="23"/>
      <c r="F929" s="2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">
      <c r="A930" s="2"/>
      <c r="B930" s="2"/>
      <c r="C930" s="2"/>
      <c r="D930" s="22"/>
      <c r="E930" s="23"/>
      <c r="F930" s="2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">
      <c r="A931" s="2"/>
      <c r="B931" s="2"/>
      <c r="C931" s="2"/>
      <c r="D931" s="22"/>
      <c r="E931" s="23"/>
      <c r="F931" s="2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">
      <c r="A932" s="2"/>
      <c r="B932" s="2"/>
      <c r="C932" s="2"/>
      <c r="D932" s="22"/>
      <c r="E932" s="23"/>
      <c r="F932" s="2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">
      <c r="A933" s="2"/>
      <c r="B933" s="2"/>
      <c r="C933" s="2"/>
      <c r="D933" s="22"/>
      <c r="E933" s="23"/>
      <c r="F933" s="2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">
      <c r="A934" s="2"/>
      <c r="B934" s="2"/>
      <c r="C934" s="2"/>
      <c r="D934" s="22"/>
      <c r="E934" s="23"/>
      <c r="F934" s="2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">
      <c r="A935" s="2"/>
      <c r="B935" s="2"/>
      <c r="C935" s="2"/>
      <c r="D935" s="22"/>
      <c r="E935" s="23"/>
      <c r="F935" s="2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">
      <c r="A936" s="2"/>
      <c r="B936" s="2"/>
      <c r="C936" s="2"/>
      <c r="D936" s="22"/>
      <c r="E936" s="23"/>
      <c r="F936" s="2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">
      <c r="A937" s="2"/>
      <c r="B937" s="2"/>
      <c r="C937" s="2"/>
      <c r="D937" s="22"/>
      <c r="E937" s="23"/>
      <c r="F937" s="2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">
      <c r="A938" s="2"/>
      <c r="B938" s="2"/>
      <c r="C938" s="2"/>
      <c r="D938" s="22"/>
      <c r="E938" s="23"/>
      <c r="F938" s="2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">
      <c r="A939" s="2"/>
      <c r="B939" s="2"/>
      <c r="C939" s="2"/>
      <c r="D939" s="22"/>
      <c r="E939" s="23"/>
      <c r="F939" s="2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">
      <c r="A940" s="2"/>
      <c r="B940" s="2"/>
      <c r="C940" s="2"/>
      <c r="D940" s="22"/>
      <c r="E940" s="23"/>
      <c r="F940" s="2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">
      <c r="A941" s="2"/>
      <c r="B941" s="2"/>
      <c r="C941" s="2"/>
      <c r="D941" s="22"/>
      <c r="E941" s="23"/>
      <c r="F941" s="2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">
      <c r="A942" s="2"/>
      <c r="B942" s="2"/>
      <c r="C942" s="2"/>
      <c r="D942" s="22"/>
      <c r="E942" s="23"/>
      <c r="F942" s="2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">
      <c r="A943" s="2"/>
      <c r="B943" s="2"/>
      <c r="C943" s="2"/>
      <c r="D943" s="22"/>
      <c r="E943" s="23"/>
      <c r="F943" s="2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">
      <c r="A944" s="2"/>
      <c r="B944" s="2"/>
      <c r="C944" s="2"/>
      <c r="D944" s="22"/>
      <c r="E944" s="23"/>
      <c r="F944" s="2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">
      <c r="A945" s="2"/>
      <c r="B945" s="2"/>
      <c r="C945" s="2"/>
      <c r="D945" s="22"/>
      <c r="E945" s="23"/>
      <c r="F945" s="2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">
      <c r="A946" s="2"/>
      <c r="B946" s="2"/>
      <c r="C946" s="2"/>
      <c r="D946" s="22"/>
      <c r="E946" s="23"/>
      <c r="F946" s="2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">
      <c r="A947" s="2"/>
      <c r="B947" s="2"/>
      <c r="C947" s="2"/>
      <c r="D947" s="22"/>
      <c r="E947" s="23"/>
      <c r="F947" s="2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">
      <c r="A948" s="2"/>
      <c r="B948" s="2"/>
      <c r="C948" s="2"/>
      <c r="D948" s="22"/>
      <c r="E948" s="23"/>
      <c r="F948" s="2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">
      <c r="A949" s="2"/>
      <c r="B949" s="2"/>
      <c r="C949" s="2"/>
      <c r="D949" s="22"/>
      <c r="E949" s="23"/>
      <c r="F949" s="2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">
      <c r="A950" s="2"/>
      <c r="B950" s="2"/>
      <c r="C950" s="2"/>
      <c r="D950" s="22"/>
      <c r="E950" s="23"/>
      <c r="F950" s="2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">
      <c r="A951" s="2"/>
      <c r="B951" s="2"/>
      <c r="C951" s="2"/>
      <c r="D951" s="22"/>
      <c r="E951" s="23"/>
      <c r="F951" s="2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">
      <c r="A952" s="2"/>
      <c r="B952" s="2"/>
      <c r="C952" s="2"/>
      <c r="D952" s="22"/>
      <c r="E952" s="23"/>
      <c r="F952" s="2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">
      <c r="A953" s="2"/>
      <c r="B953" s="2"/>
      <c r="C953" s="2"/>
      <c r="D953" s="22"/>
      <c r="E953" s="23"/>
      <c r="F953" s="2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">
      <c r="A954" s="2"/>
      <c r="B954" s="2"/>
      <c r="C954" s="2"/>
      <c r="D954" s="22"/>
      <c r="E954" s="23"/>
      <c r="F954" s="2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">
      <c r="A955" s="2"/>
      <c r="B955" s="2"/>
      <c r="C955" s="2"/>
      <c r="D955" s="22"/>
      <c r="E955" s="23"/>
      <c r="F955" s="2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">
      <c r="A956" s="2"/>
      <c r="B956" s="2"/>
      <c r="C956" s="2"/>
      <c r="D956" s="22"/>
      <c r="E956" s="23"/>
      <c r="F956" s="2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">
      <c r="A957" s="2"/>
      <c r="B957" s="2"/>
      <c r="C957" s="2"/>
      <c r="D957" s="22"/>
      <c r="E957" s="23"/>
      <c r="F957" s="2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">
      <c r="A958" s="2"/>
      <c r="B958" s="2"/>
      <c r="C958" s="2"/>
      <c r="D958" s="22"/>
      <c r="E958" s="23"/>
      <c r="F958" s="2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">
      <c r="A959" s="2"/>
      <c r="B959" s="2"/>
      <c r="C959" s="2"/>
      <c r="D959" s="22"/>
      <c r="E959" s="23"/>
      <c r="F959" s="2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">
      <c r="A960" s="2"/>
      <c r="B960" s="2"/>
      <c r="C960" s="2"/>
      <c r="D960" s="22"/>
      <c r="E960" s="23"/>
      <c r="F960" s="2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">
      <c r="A961" s="2"/>
      <c r="B961" s="2"/>
      <c r="C961" s="2"/>
      <c r="D961" s="22"/>
      <c r="E961" s="23"/>
      <c r="F961" s="2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">
      <c r="A962" s="2"/>
      <c r="B962" s="2"/>
      <c r="C962" s="2"/>
      <c r="D962" s="22"/>
      <c r="E962" s="23"/>
      <c r="F962" s="2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">
      <c r="A963" s="2"/>
      <c r="B963" s="2"/>
      <c r="C963" s="2"/>
      <c r="D963" s="22"/>
      <c r="E963" s="23"/>
      <c r="F963" s="2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">
      <c r="A964" s="2"/>
      <c r="B964" s="2"/>
      <c r="C964" s="2"/>
      <c r="D964" s="22"/>
      <c r="E964" s="23"/>
      <c r="F964" s="2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">
      <c r="A965" s="2"/>
      <c r="B965" s="2"/>
      <c r="C965" s="2"/>
      <c r="D965" s="22"/>
      <c r="E965" s="23"/>
      <c r="F965" s="2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">
      <c r="A966" s="2"/>
      <c r="B966" s="2"/>
      <c r="C966" s="2"/>
      <c r="D966" s="22"/>
      <c r="E966" s="23"/>
      <c r="F966" s="2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">
      <c r="A967" s="2"/>
      <c r="B967" s="2"/>
      <c r="C967" s="2"/>
      <c r="D967" s="22"/>
      <c r="E967" s="23"/>
      <c r="F967" s="2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">
      <c r="A968" s="2"/>
      <c r="B968" s="2"/>
      <c r="C968" s="2"/>
      <c r="D968" s="22"/>
      <c r="E968" s="23"/>
      <c r="F968" s="2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">
      <c r="A969" s="2"/>
      <c r="B969" s="2"/>
      <c r="C969" s="2"/>
      <c r="D969" s="22"/>
      <c r="E969" s="23"/>
      <c r="F969" s="2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">
      <c r="A970" s="2"/>
      <c r="B970" s="2"/>
      <c r="C970" s="2"/>
      <c r="D970" s="22"/>
      <c r="E970" s="23"/>
      <c r="F970" s="2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">
      <c r="A971" s="2"/>
      <c r="B971" s="2"/>
      <c r="C971" s="2"/>
      <c r="D971" s="22"/>
      <c r="E971" s="23"/>
      <c r="F971" s="2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">
      <c r="A972" s="2"/>
      <c r="B972" s="2"/>
      <c r="C972" s="2"/>
      <c r="D972" s="22"/>
      <c r="E972" s="23"/>
      <c r="F972" s="2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">
      <c r="A973" s="2"/>
      <c r="B973" s="2"/>
      <c r="C973" s="2"/>
      <c r="D973" s="22"/>
      <c r="E973" s="23"/>
      <c r="F973" s="2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">
      <c r="A974" s="2"/>
      <c r="B974" s="2"/>
      <c r="C974" s="2"/>
      <c r="D974" s="22"/>
      <c r="E974" s="23"/>
      <c r="F974" s="2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">
      <c r="A975" s="2"/>
      <c r="B975" s="2"/>
      <c r="C975" s="2"/>
      <c r="D975" s="22"/>
      <c r="E975" s="23"/>
      <c r="F975" s="2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">
      <c r="A976" s="2"/>
      <c r="B976" s="2"/>
      <c r="C976" s="2"/>
      <c r="D976" s="22"/>
      <c r="E976" s="23"/>
      <c r="F976" s="2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">
      <c r="A977" s="2"/>
      <c r="B977" s="2"/>
      <c r="C977" s="2"/>
      <c r="D977" s="22"/>
      <c r="E977" s="23"/>
      <c r="F977" s="2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">
      <c r="A978" s="2"/>
      <c r="B978" s="2"/>
      <c r="C978" s="2"/>
      <c r="D978" s="22"/>
      <c r="E978" s="23"/>
      <c r="F978" s="2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">
      <c r="A979" s="2"/>
      <c r="B979" s="2"/>
      <c r="C979" s="2"/>
      <c r="D979" s="22"/>
      <c r="E979" s="23"/>
      <c r="F979" s="2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">
      <c r="A980" s="2"/>
      <c r="B980" s="2"/>
      <c r="C980" s="2"/>
      <c r="D980" s="22"/>
      <c r="E980" s="23"/>
      <c r="F980" s="2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">
      <c r="A981" s="2"/>
      <c r="B981" s="2"/>
      <c r="C981" s="2"/>
      <c r="D981" s="22"/>
      <c r="E981" s="23"/>
      <c r="F981" s="2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">
      <c r="A982" s="2"/>
      <c r="B982" s="2"/>
      <c r="C982" s="2"/>
      <c r="D982" s="22"/>
      <c r="E982" s="23"/>
      <c r="F982" s="2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">
      <c r="A983" s="2"/>
      <c r="B983" s="2"/>
      <c r="C983" s="2"/>
      <c r="D983" s="22"/>
      <c r="E983" s="23"/>
      <c r="F983" s="2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">
      <c r="A984" s="2"/>
      <c r="B984" s="2"/>
      <c r="C984" s="2"/>
      <c r="D984" s="22"/>
      <c r="E984" s="23"/>
      <c r="F984" s="2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">
      <c r="A985" s="2"/>
      <c r="B985" s="2"/>
      <c r="C985" s="2"/>
      <c r="D985" s="22"/>
      <c r="E985" s="23"/>
      <c r="F985" s="2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">
      <c r="A986" s="2"/>
      <c r="B986" s="2"/>
      <c r="C986" s="2"/>
      <c r="D986" s="22"/>
      <c r="E986" s="23"/>
      <c r="F986" s="2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">
      <c r="A987" s="2"/>
      <c r="B987" s="2"/>
      <c r="C987" s="2"/>
      <c r="D987" s="22"/>
      <c r="E987" s="23"/>
      <c r="F987" s="2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">
      <c r="A988" s="2"/>
      <c r="B988" s="2"/>
      <c r="C988" s="2"/>
      <c r="D988" s="22"/>
      <c r="E988" s="23"/>
      <c r="F988" s="2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">
      <c r="A989" s="2"/>
      <c r="B989" s="2"/>
      <c r="C989" s="2"/>
      <c r="D989" s="22"/>
      <c r="E989" s="23"/>
      <c r="F989" s="2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">
      <c r="A990" s="2"/>
      <c r="B990" s="2"/>
      <c r="C990" s="2"/>
      <c r="D990" s="22"/>
      <c r="E990" s="23"/>
      <c r="F990" s="2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">
      <c r="A991" s="2"/>
      <c r="B991" s="2"/>
      <c r="C991" s="2"/>
      <c r="D991" s="22"/>
      <c r="E991" s="23"/>
      <c r="F991" s="2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">
      <c r="A992" s="2"/>
      <c r="B992" s="2"/>
      <c r="C992" s="2"/>
      <c r="D992" s="22"/>
      <c r="E992" s="23"/>
      <c r="F992" s="2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">
      <c r="A993" s="2"/>
      <c r="B993" s="2"/>
      <c r="C993" s="2"/>
      <c r="D993" s="22"/>
      <c r="E993" s="23"/>
      <c r="F993" s="2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">
      <c r="A994" s="2"/>
      <c r="B994" s="2"/>
      <c r="C994" s="2"/>
      <c r="D994" s="22"/>
      <c r="E994" s="23"/>
      <c r="F994" s="2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">
      <c r="A995" s="2"/>
      <c r="B995" s="2"/>
      <c r="C995" s="2"/>
      <c r="D995" s="22"/>
      <c r="E995" s="23"/>
      <c r="F995" s="2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">
      <c r="A996" s="2"/>
      <c r="B996" s="2"/>
      <c r="C996" s="2"/>
      <c r="D996" s="22"/>
      <c r="E996" s="23"/>
      <c r="F996" s="2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">
      <c r="A997" s="2"/>
      <c r="B997" s="2"/>
      <c r="C997" s="2"/>
      <c r="D997" s="22"/>
      <c r="E997" s="23"/>
      <c r="F997" s="2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">
      <c r="A998" s="2"/>
      <c r="B998" s="2"/>
      <c r="C998" s="2"/>
      <c r="D998" s="22"/>
      <c r="E998" s="23"/>
      <c r="F998" s="2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">
      <c r="A999" s="2"/>
      <c r="B999" s="2"/>
      <c r="C999" s="2"/>
      <c r="D999" s="22"/>
      <c r="E999" s="23"/>
      <c r="F999" s="2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2">
      <c r="A1000" s="2"/>
      <c r="B1000" s="2"/>
      <c r="C1000" s="2"/>
      <c r="D1000" s="22"/>
      <c r="E1000" s="23"/>
      <c r="F1000" s="2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18">
    <mergeCell ref="D138:F138"/>
    <mergeCell ref="D58:F58"/>
    <mergeCell ref="D66:F66"/>
    <mergeCell ref="D74:F74"/>
    <mergeCell ref="D82:F82"/>
    <mergeCell ref="D90:F90"/>
    <mergeCell ref="D98:F98"/>
    <mergeCell ref="D106:F106"/>
    <mergeCell ref="D42:F42"/>
    <mergeCell ref="D50:F50"/>
    <mergeCell ref="D114:F114"/>
    <mergeCell ref="D122:F122"/>
    <mergeCell ref="D130:F130"/>
    <mergeCell ref="D2:F2"/>
    <mergeCell ref="D10:F10"/>
    <mergeCell ref="D18:F18"/>
    <mergeCell ref="D26:F26"/>
    <mergeCell ref="D34:F34"/>
  </mergeCells>
  <conditionalFormatting sqref="D1:F1048576">
    <cfRule type="cellIs" dxfId="6" priority="1" operator="equal">
      <formula>0</formula>
    </cfRule>
  </conditionalFormatting>
  <printOptions gridLines="1"/>
  <pageMargins left="0" right="0" top="0.39370078740157483" bottom="0.39370078740157483" header="0" footer="0"/>
  <pageSetup paperSize="9" orientation="portrait"/>
  <rowBreaks count="2" manualBreakCount="2">
    <brk id="113" man="1"/>
    <brk id="5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1000"/>
  <sheetViews>
    <sheetView workbookViewId="0">
      <selection activeCell="D1" sqref="D1:F1048576"/>
    </sheetView>
  </sheetViews>
  <sheetFormatPr baseColWidth="10" defaultColWidth="14.5" defaultRowHeight="15" customHeight="1" x14ac:dyDescent="0.2"/>
  <cols>
    <col min="1" max="1" width="6.1640625" customWidth="1"/>
    <col min="2" max="2" width="38.5" customWidth="1"/>
    <col min="3" max="3" width="2.6640625" customWidth="1"/>
    <col min="4" max="4" width="44.1640625" customWidth="1"/>
    <col min="5" max="5" width="2.33203125" customWidth="1"/>
    <col min="6" max="6" width="44" customWidth="1"/>
    <col min="7" max="23" width="8.6640625" customWidth="1"/>
  </cols>
  <sheetData>
    <row r="1" spans="1:23" x14ac:dyDescent="0.2">
      <c r="A1" s="2">
        <v>1</v>
      </c>
      <c r="B1" s="3"/>
      <c r="C1" s="2"/>
      <c r="D1" s="6" t="s">
        <v>3</v>
      </c>
      <c r="E1" s="7"/>
      <c r="F1" s="6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">
      <c r="A2" s="2">
        <v>2</v>
      </c>
      <c r="B2" s="3"/>
      <c r="C2" s="2"/>
      <c r="D2" s="40" t="s">
        <v>5</v>
      </c>
      <c r="E2" s="41"/>
      <c r="F2" s="4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">
      <c r="A3" s="2">
        <v>3</v>
      </c>
      <c r="B3" s="3"/>
      <c r="C3" s="2"/>
      <c r="D3" s="26">
        <f>LOOKUP(14,'15 Teams'!NUMBERS, '15 Teams'!TEAMS)</f>
        <v>0</v>
      </c>
      <c r="E3" s="27" t="s">
        <v>6</v>
      </c>
      <c r="F3" s="26">
        <f>LOOKUP(1,'15 Teams'!NUMBERS, '15 Teams'!TEAMS)</f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">
      <c r="A4" s="2">
        <v>4</v>
      </c>
      <c r="B4" s="2"/>
      <c r="C4" s="2"/>
      <c r="D4" s="17">
        <f>LOOKUP(13,'15 Teams'!NUMBERS, '15 Teams'!TEAMS)</f>
        <v>0</v>
      </c>
      <c r="E4" s="18" t="s">
        <v>6</v>
      </c>
      <c r="F4" s="17">
        <f>LOOKUP(2,'15 Teams'!NUMBERS, '15 Teams'!TEAMS)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">
      <c r="A5" s="2">
        <v>5</v>
      </c>
      <c r="B5" s="2"/>
      <c r="C5" s="2"/>
      <c r="D5" s="17">
        <f>LOOKUP(12,'15 Teams'!NUMBERS, '15 Teams'!TEAMS)</f>
        <v>0</v>
      </c>
      <c r="E5" s="18" t="s">
        <v>6</v>
      </c>
      <c r="F5" s="17">
        <f>LOOKUP(3,'15 Teams'!NUMBERS, '15 Teams'!TEAMS)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">
      <c r="A6" s="2">
        <v>6</v>
      </c>
      <c r="B6" s="2"/>
      <c r="C6" s="2"/>
      <c r="D6" s="17">
        <f>LOOKUP(11,'15 Teams'!NUMBERS, '15 Teams'!TEAMS)</f>
        <v>0</v>
      </c>
      <c r="E6" s="18" t="s">
        <v>6</v>
      </c>
      <c r="F6" s="17">
        <f>LOOKUP(4,'15 Teams'!NUMBERS, '15 Teams'!TEAMS)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">
      <c r="A7" s="2">
        <v>7</v>
      </c>
      <c r="B7" s="3"/>
      <c r="C7" s="2"/>
      <c r="D7" s="17">
        <f>LOOKUP(10,'15 Teams'!NUMBERS, '15 Teams'!TEAMS)</f>
        <v>0</v>
      </c>
      <c r="E7" s="18" t="s">
        <v>6</v>
      </c>
      <c r="F7" s="17">
        <f>LOOKUP(5,'15 Teams'!NUMBERS, '15 Teams'!TEAMS)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">
      <c r="A8" s="2">
        <v>8</v>
      </c>
      <c r="B8" s="3"/>
      <c r="C8" s="2"/>
      <c r="D8" s="17">
        <f>LOOKUP(9,'15 Teams'!NUMBERS, '15 Teams'!TEAMS)</f>
        <v>0</v>
      </c>
      <c r="E8" s="18" t="s">
        <v>6</v>
      </c>
      <c r="F8" s="17">
        <f>LOOKUP(6,'15 Teams'!NUMBERS, '15 Teams'!TEAMS)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">
      <c r="A9" s="2">
        <v>9</v>
      </c>
      <c r="B9" s="3"/>
      <c r="C9" s="2"/>
      <c r="D9" s="17">
        <f>LOOKUP(8,'15 Teams'!NUMBERS, '15 Teams'!TEAMS)</f>
        <v>0</v>
      </c>
      <c r="E9" s="18" t="s">
        <v>6</v>
      </c>
      <c r="F9" s="17">
        <f>LOOKUP(7,'15 Teams'!NUMBERS, '15 Teams'!TEAMS)</f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">
      <c r="A10" s="2">
        <v>10</v>
      </c>
      <c r="B10" s="3"/>
      <c r="C10" s="2"/>
      <c r="D10" s="28">
        <f>LOOKUP(15,'15 Teams'!NUMBERS, '15 Teams'!TEAMS)</f>
        <v>0</v>
      </c>
      <c r="E10" s="29" t="s">
        <v>6</v>
      </c>
      <c r="F10" s="28" t="s">
        <v>26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">
      <c r="A11" s="2">
        <v>11</v>
      </c>
      <c r="B11" s="2"/>
      <c r="C11" s="2"/>
      <c r="D11" s="40" t="s">
        <v>7</v>
      </c>
      <c r="E11" s="41"/>
      <c r="F11" s="4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">
      <c r="A12" s="2">
        <v>12</v>
      </c>
      <c r="B12" s="2"/>
      <c r="C12" s="2"/>
      <c r="D12" s="26">
        <f>LOOKUP(15,'15 Teams'!NUMBERS, '15 Teams'!TEAMS)</f>
        <v>0</v>
      </c>
      <c r="E12" s="27" t="s">
        <v>6</v>
      </c>
      <c r="F12" s="26">
        <f>LOOKUP(3,'15 Teams'!NUMBERS, '15 Teams'!TEAMS)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2">
      <c r="A13" s="2">
        <v>13</v>
      </c>
      <c r="B13" s="2"/>
      <c r="C13" s="2"/>
      <c r="D13" s="17">
        <f>LOOKUP(1,'15 Teams'!NUMBERS, '15 Teams'!TEAMS)</f>
        <v>0</v>
      </c>
      <c r="E13" s="18" t="s">
        <v>6</v>
      </c>
      <c r="F13" s="17">
        <f>LOOKUP(12,'15 Teams'!NUMBERS, '15 Teams'!TEAMS)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">
      <c r="A14" s="2">
        <v>14</v>
      </c>
      <c r="B14" s="3"/>
      <c r="C14" s="2"/>
      <c r="D14" s="17">
        <f>LOOKUP(2,'15 Teams'!NUMBERS, '15 Teams'!TEAMS)</f>
        <v>0</v>
      </c>
      <c r="E14" s="18" t="s">
        <v>6</v>
      </c>
      <c r="F14" s="17">
        <f>LOOKUP(11,'15 Teams'!NUMBERS, '15 Teams'!TEAMS)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">
      <c r="A15" s="2">
        <v>15</v>
      </c>
      <c r="B15" s="2"/>
      <c r="C15" s="2"/>
      <c r="D15" s="17">
        <f>LOOKUP(3,'15 Teams'!NUMBERS, '15 Teams'!TEAMS)</f>
        <v>0</v>
      </c>
      <c r="E15" s="18" t="s">
        <v>6</v>
      </c>
      <c r="F15" s="17">
        <f>LOOKUP(10,'15 Teams'!NUMBERS, '15 Teams'!TEAMS)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2">
      <c r="A16" s="2"/>
      <c r="B16" s="2"/>
      <c r="C16" s="2"/>
      <c r="D16" s="17">
        <f>LOOKUP(4,'15 Teams'!NUMBERS, '15 Teams'!TEAMS)</f>
        <v>0</v>
      </c>
      <c r="E16" s="18" t="s">
        <v>6</v>
      </c>
      <c r="F16" s="17">
        <f>LOOKUP(9,'15 Teams'!NUMBERS, '15 Teams'!TEAMS)</f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">
      <c r="A17" s="2"/>
      <c r="B17" s="21" t="s">
        <v>50</v>
      </c>
      <c r="C17" s="2"/>
      <c r="D17" s="17">
        <f>LOOKUP(5,'15 Teams'!NUMBERS, '15 Teams'!TEAMS)</f>
        <v>0</v>
      </c>
      <c r="E17" s="18" t="s">
        <v>6</v>
      </c>
      <c r="F17" s="17">
        <f>LOOKUP(8,'15 Teams'!NUMBERS, '15 Teams'!TEAMS)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2">
      <c r="A18" s="2"/>
      <c r="B18" s="21" t="s">
        <v>63</v>
      </c>
      <c r="C18" s="2"/>
      <c r="D18" s="17">
        <f>LOOKUP(6,'15 Teams'!NUMBERS, '15 Teams'!TEAMS)</f>
        <v>0</v>
      </c>
      <c r="E18" s="18" t="s">
        <v>6</v>
      </c>
      <c r="F18" s="17">
        <f>LOOKUP(7,'15 Teams'!NUMBERS, '15 Teams'!TEAMS)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2">
      <c r="A19" s="2"/>
      <c r="B19" s="21" t="s">
        <v>64</v>
      </c>
      <c r="C19" s="2"/>
      <c r="D19" s="28">
        <f>LOOKUP(14,'15 Teams'!NUMBERS, '15 Teams'!TEAMS)</f>
        <v>0</v>
      </c>
      <c r="E19" s="29" t="s">
        <v>6</v>
      </c>
      <c r="F19" s="28" t="s">
        <v>26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2">
      <c r="A20" s="2"/>
      <c r="B20" s="21" t="s">
        <v>65</v>
      </c>
      <c r="C20" s="2"/>
      <c r="D20" s="40" t="s">
        <v>10</v>
      </c>
      <c r="E20" s="41"/>
      <c r="F20" s="4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">
      <c r="A21" s="2"/>
      <c r="B21" s="21" t="s">
        <v>66</v>
      </c>
      <c r="C21" s="2"/>
      <c r="D21" s="26">
        <f>LOOKUP(12,'15 Teams'!NUMBERS, '15 Teams'!TEAMS)</f>
        <v>0</v>
      </c>
      <c r="E21" s="27" t="s">
        <v>6</v>
      </c>
      <c r="F21" s="26">
        <f>LOOKUP(14,'15 Teams'!NUMBERS, '15 Teams'!TEAMS)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">
      <c r="A22" s="2"/>
      <c r="B22" s="21" t="s">
        <v>67</v>
      </c>
      <c r="C22" s="2"/>
      <c r="D22" s="17">
        <f>LOOKUP(11,'15 Teams'!NUMBERS, '15 Teams'!TEAMS)</f>
        <v>0</v>
      </c>
      <c r="E22" s="18" t="s">
        <v>6</v>
      </c>
      <c r="F22" s="17">
        <f>LOOKUP(15,'15 Teams'!NUMBERS, '15 Teams'!TEAMS)</f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">
      <c r="A23" s="2"/>
      <c r="B23" s="21" t="s">
        <v>68</v>
      </c>
      <c r="C23" s="2"/>
      <c r="D23" s="17">
        <f>LOOKUP(10,'15 Teams'!NUMBERS, '15 Teams'!TEAMS)</f>
        <v>0</v>
      </c>
      <c r="E23" s="18" t="s">
        <v>6</v>
      </c>
      <c r="F23" s="17">
        <f>LOOKUP(1,'15 Teams'!NUMBERS, '15 Teams'!TEAMS)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">
      <c r="A24" s="2"/>
      <c r="B24" s="21" t="s">
        <v>69</v>
      </c>
      <c r="C24" s="2"/>
      <c r="D24" s="17">
        <f>LOOKUP(9,'15 Teams'!NUMBERS, '15 Teams'!TEAMS)</f>
        <v>0</v>
      </c>
      <c r="E24" s="18" t="s">
        <v>6</v>
      </c>
      <c r="F24" s="17">
        <f>LOOKUP(2,'15 Teams'!NUMBERS, '15 Teams'!TEAMS)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">
      <c r="A25" s="2"/>
      <c r="B25" s="21" t="s">
        <v>70</v>
      </c>
      <c r="C25" s="2"/>
      <c r="D25" s="17">
        <f>LOOKUP(8,'15 Teams'!NUMBERS, '15 Teams'!TEAMS)</f>
        <v>0</v>
      </c>
      <c r="E25" s="18" t="s">
        <v>6</v>
      </c>
      <c r="F25" s="17">
        <f>LOOKUP(3,'15 Teams'!NUMBERS, '15 Teams'!TEAMS)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">
      <c r="A26" s="2"/>
      <c r="B26" s="2"/>
      <c r="C26" s="2"/>
      <c r="D26" s="17">
        <f>LOOKUP(7,'15 Teams'!NUMBERS, '15 Teams'!TEAMS)</f>
        <v>0</v>
      </c>
      <c r="E26" s="18" t="s">
        <v>6</v>
      </c>
      <c r="F26" s="17">
        <f>LOOKUP(4,'15 Teams'!NUMBERS, '15 Teams'!TEAMS)</f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">
      <c r="A27" s="2"/>
      <c r="B27" s="2"/>
      <c r="C27" s="2"/>
      <c r="D27" s="17">
        <f>LOOKUP(6,'15 Teams'!NUMBERS, '15 Teams'!TEAMS)</f>
        <v>0</v>
      </c>
      <c r="E27" s="18" t="s">
        <v>6</v>
      </c>
      <c r="F27" s="17">
        <f>LOOKUP(5,'15 Teams'!NUMBERS, '15 Teams'!TEAMS)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">
      <c r="A28" s="2"/>
      <c r="B28" s="2"/>
      <c r="C28" s="2"/>
      <c r="D28" s="28">
        <f>LOOKUP(13,'15 Teams'!NUMBERS, '15 Teams'!TEAMS)</f>
        <v>0</v>
      </c>
      <c r="E28" s="29" t="s">
        <v>6</v>
      </c>
      <c r="F28" s="28" t="s">
        <v>26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">
      <c r="A29" s="2"/>
      <c r="B29" s="2"/>
      <c r="C29" s="2"/>
      <c r="D29" s="40" t="s">
        <v>11</v>
      </c>
      <c r="E29" s="41"/>
      <c r="F29" s="4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">
      <c r="A30" s="2"/>
      <c r="B30" s="2"/>
      <c r="C30" s="2"/>
      <c r="D30" s="26">
        <f>LOOKUP(13,'15 Teams'!NUMBERS, '15 Teams'!TEAMS)</f>
        <v>0</v>
      </c>
      <c r="E30" s="27" t="s">
        <v>6</v>
      </c>
      <c r="F30" s="26">
        <f>LOOKUP(11,'15 Teams'!NUMBERS, '15 Teams'!TEAMS)</f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">
      <c r="A31" s="2"/>
      <c r="B31" s="2"/>
      <c r="C31" s="2"/>
      <c r="D31" s="17">
        <f>LOOKUP(14,'15 Teams'!NUMBERS, '15 Teams'!TEAMS)</f>
        <v>0</v>
      </c>
      <c r="E31" s="18" t="s">
        <v>6</v>
      </c>
      <c r="F31" s="17">
        <f>LOOKUP(10,'15 Teams'!NUMBERS, '15 Teams'!TEAMS)</f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">
      <c r="A32" s="2"/>
      <c r="B32" s="2"/>
      <c r="C32" s="2"/>
      <c r="D32" s="17">
        <f>LOOKUP(15,'15 Teams'!NUMBERS, '15 Teams'!TEAMS)</f>
        <v>0</v>
      </c>
      <c r="E32" s="18" t="s">
        <v>6</v>
      </c>
      <c r="F32" s="17">
        <f>LOOKUP(9,'15 Teams'!NUMBERS, '15 Teams'!TEAMS)</f>
        <v>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">
      <c r="A33" s="2"/>
      <c r="B33" s="2"/>
      <c r="C33" s="2"/>
      <c r="D33" s="17">
        <f>LOOKUP(1,'15 Teams'!NUMBERS, '15 Teams'!TEAMS)</f>
        <v>0</v>
      </c>
      <c r="E33" s="18" t="s">
        <v>6</v>
      </c>
      <c r="F33" s="17">
        <f>LOOKUP(8,'15 Teams'!NUMBERS, '15 Teams'!TEAMS)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">
      <c r="A34" s="2"/>
      <c r="B34" s="2"/>
      <c r="C34" s="2"/>
      <c r="D34" s="17">
        <f>LOOKUP(2,'15 Teams'!NUMBERS, '15 Teams'!TEAMS)</f>
        <v>0</v>
      </c>
      <c r="E34" s="18" t="s">
        <v>6</v>
      </c>
      <c r="F34" s="17">
        <f>LOOKUP(7,'15 Teams'!NUMBERS, '15 Teams'!TEAMS)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">
      <c r="A35" s="2"/>
      <c r="B35" s="2"/>
      <c r="C35" s="2"/>
      <c r="D35" s="17">
        <f>LOOKUP(3,'15 Teams'!NUMBERS, '15 Teams'!TEAMS)</f>
        <v>0</v>
      </c>
      <c r="E35" s="18" t="s">
        <v>6</v>
      </c>
      <c r="F35" s="17">
        <f>LOOKUP(6,'15 Teams'!NUMBERS, '15 Teams'!TEAMS)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">
      <c r="A36" s="2"/>
      <c r="B36" s="2"/>
      <c r="C36" s="2"/>
      <c r="D36" s="17">
        <f>LOOKUP(4,'15 Teams'!NUMBERS, '15 Teams'!TEAMS)</f>
        <v>0</v>
      </c>
      <c r="E36" s="18" t="s">
        <v>6</v>
      </c>
      <c r="F36" s="17">
        <f>LOOKUP(5,'15 Teams'!NUMBERS, '15 Teams'!TEAMS)</f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">
      <c r="A37" s="2"/>
      <c r="B37" s="2"/>
      <c r="C37" s="2"/>
      <c r="D37" s="28">
        <f>LOOKUP(12,'15 Teams'!NUMBERS, '15 Teams'!TEAMS)</f>
        <v>0</v>
      </c>
      <c r="E37" s="29" t="s">
        <v>6</v>
      </c>
      <c r="F37" s="28" t="s">
        <v>26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">
      <c r="A38" s="2"/>
      <c r="B38" s="2"/>
      <c r="C38" s="2"/>
      <c r="D38" s="40" t="s">
        <v>12</v>
      </c>
      <c r="E38" s="41"/>
      <c r="F38" s="4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">
      <c r="A39" s="2"/>
      <c r="B39" s="2"/>
      <c r="C39" s="2"/>
      <c r="D39" s="26">
        <f>LOOKUP(10,'15 Teams'!NUMBERS, '15 Teams'!TEAMS)</f>
        <v>0</v>
      </c>
      <c r="E39" s="27" t="s">
        <v>6</v>
      </c>
      <c r="F39" s="26">
        <f>LOOKUP(12,'15 Teams'!NUMBERS, '15 Teams'!TEAMS)</f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">
      <c r="A40" s="2"/>
      <c r="B40" s="2"/>
      <c r="C40" s="2"/>
      <c r="D40" s="17">
        <f>LOOKUP(9,'15 Teams'!NUMBERS, '15 Teams'!TEAMS)</f>
        <v>0</v>
      </c>
      <c r="E40" s="18" t="s">
        <v>6</v>
      </c>
      <c r="F40" s="17">
        <f>LOOKUP(13,'15 Teams'!NUMBERS, '15 Teams'!TEAMS)</f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">
      <c r="A41" s="2"/>
      <c r="B41" s="2"/>
      <c r="C41" s="2"/>
      <c r="D41" s="17">
        <f>LOOKUP(8,'15 Teams'!NUMBERS, '15 Teams'!TEAMS)</f>
        <v>0</v>
      </c>
      <c r="E41" s="18" t="s">
        <v>6</v>
      </c>
      <c r="F41" s="17">
        <f>LOOKUP(14,'15 Teams'!NUMBERS, '15 Teams'!TEAMS)</f>
        <v>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">
      <c r="A42" s="2"/>
      <c r="B42" s="2"/>
      <c r="C42" s="2"/>
      <c r="D42" s="17">
        <f>LOOKUP(7,'15 Teams'!NUMBERS, '15 Teams'!TEAMS)</f>
        <v>0</v>
      </c>
      <c r="E42" s="18" t="s">
        <v>6</v>
      </c>
      <c r="F42" s="17">
        <f>LOOKUP(15,'15 Teams'!NUMBERS, '15 Teams'!TEAMS)</f>
        <v>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">
      <c r="A43" s="2"/>
      <c r="B43" s="2"/>
      <c r="C43" s="2"/>
      <c r="D43" s="17">
        <f>LOOKUP(6,'15 Teams'!NUMBERS, '15 Teams'!TEAMS)</f>
        <v>0</v>
      </c>
      <c r="E43" s="18" t="s">
        <v>6</v>
      </c>
      <c r="F43" s="17">
        <f>LOOKUP(1,'15 Teams'!NUMBERS, '15 Teams'!TEAMS)</f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">
      <c r="A44" s="2"/>
      <c r="B44" s="2"/>
      <c r="C44" s="2"/>
      <c r="D44" s="17">
        <f>LOOKUP(5,'15 Teams'!NUMBERS, '15 Teams'!TEAMS)</f>
        <v>0</v>
      </c>
      <c r="E44" s="18" t="s">
        <v>6</v>
      </c>
      <c r="F44" s="17">
        <f>LOOKUP(2,'15 Teams'!NUMBERS, '15 Teams'!TEAMS)</f>
        <v>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">
      <c r="A45" s="2"/>
      <c r="B45" s="2"/>
      <c r="C45" s="2"/>
      <c r="D45" s="17">
        <f>LOOKUP(4,'15 Teams'!NUMBERS, '15 Teams'!TEAMS)</f>
        <v>0</v>
      </c>
      <c r="E45" s="18" t="s">
        <v>6</v>
      </c>
      <c r="F45" s="17">
        <f>LOOKUP(3,'15 Teams'!NUMBERS, '15 Teams'!TEAMS)</f>
        <v>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">
      <c r="A46" s="2"/>
      <c r="B46" s="2"/>
      <c r="C46" s="2"/>
      <c r="D46" s="28">
        <f>LOOKUP(11,'15 Teams'!NUMBERS, '15 Teams'!TEAMS)</f>
        <v>0</v>
      </c>
      <c r="E46" s="29" t="s">
        <v>6</v>
      </c>
      <c r="F46" s="28" t="s">
        <v>26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">
      <c r="A47" s="2"/>
      <c r="B47" s="2"/>
      <c r="C47" s="2"/>
      <c r="D47" s="40" t="s">
        <v>13</v>
      </c>
      <c r="E47" s="41"/>
      <c r="F47" s="4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">
      <c r="A48" s="2"/>
      <c r="B48" s="2"/>
      <c r="C48" s="2"/>
      <c r="D48" s="26">
        <f>LOOKUP(11,'15 Teams'!NUMBERS, '15 Teams'!TEAMS)</f>
        <v>0</v>
      </c>
      <c r="E48" s="27" t="s">
        <v>6</v>
      </c>
      <c r="F48" s="26">
        <f>LOOKUP(9,'15 Teams'!NUMBERS, '15 Teams'!TEAMS)</f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">
      <c r="A49" s="2"/>
      <c r="B49" s="2"/>
      <c r="C49" s="2"/>
      <c r="D49" s="17">
        <f>LOOKUP(12,'15 Teams'!NUMBERS, '15 Teams'!TEAMS)</f>
        <v>0</v>
      </c>
      <c r="E49" s="18" t="s">
        <v>6</v>
      </c>
      <c r="F49" s="17">
        <f>LOOKUP(8,'15 Teams'!NUMBERS, '15 Teams'!TEAMS)</f>
        <v>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">
      <c r="A50" s="2"/>
      <c r="B50" s="2"/>
      <c r="C50" s="2"/>
      <c r="D50" s="17">
        <f>LOOKUP(13,'15 Teams'!NUMBERS, '15 Teams'!TEAMS)</f>
        <v>0</v>
      </c>
      <c r="E50" s="18" t="s">
        <v>6</v>
      </c>
      <c r="F50" s="17">
        <f>LOOKUP(7,'15 Teams'!NUMBERS, '15 Teams'!TEAMS)</f>
        <v>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">
      <c r="A51" s="2"/>
      <c r="B51" s="2"/>
      <c r="C51" s="2"/>
      <c r="D51" s="17">
        <f>LOOKUP(14,'15 Teams'!NUMBERS, '15 Teams'!TEAMS)</f>
        <v>0</v>
      </c>
      <c r="E51" s="18" t="s">
        <v>6</v>
      </c>
      <c r="F51" s="17">
        <f>LOOKUP(6,'15 Teams'!NUMBERS, '15 Teams'!TEAMS)</f>
        <v>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">
      <c r="A52" s="2"/>
      <c r="B52" s="2"/>
      <c r="C52" s="2"/>
      <c r="D52" s="17">
        <f>LOOKUP(15,'15 Teams'!NUMBERS, '15 Teams'!TEAMS)</f>
        <v>0</v>
      </c>
      <c r="E52" s="18" t="s">
        <v>6</v>
      </c>
      <c r="F52" s="17">
        <f>LOOKUP(5,'15 Teams'!NUMBERS, '15 Teams'!TEAMS)</f>
        <v>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">
      <c r="A53" s="2"/>
      <c r="B53" s="2"/>
      <c r="C53" s="2"/>
      <c r="D53" s="17">
        <f>LOOKUP(1,'15 Teams'!NUMBERS, '15 Teams'!TEAMS)</f>
        <v>0</v>
      </c>
      <c r="E53" s="18" t="s">
        <v>6</v>
      </c>
      <c r="F53" s="17">
        <f>LOOKUP(4,'15 Teams'!NUMBERS, '15 Teams'!TEAMS)</f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">
      <c r="A54" s="2"/>
      <c r="B54" s="2"/>
      <c r="C54" s="2"/>
      <c r="D54" s="17">
        <f>LOOKUP(2,'15 Teams'!NUMBERS, '15 Teams'!TEAMS)</f>
        <v>0</v>
      </c>
      <c r="E54" s="18" t="s">
        <v>6</v>
      </c>
      <c r="F54" s="17">
        <f>LOOKUP(3,'15 Teams'!NUMBERS, '15 Teams'!TEAMS)</f>
        <v>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">
      <c r="A55" s="2"/>
      <c r="B55" s="2"/>
      <c r="C55" s="2"/>
      <c r="D55" s="28">
        <f>LOOKUP(10,'15 Teams'!NUMBERS, '15 Teams'!TEAMS)</f>
        <v>0</v>
      </c>
      <c r="E55" s="29" t="s">
        <v>6</v>
      </c>
      <c r="F55" s="28" t="s">
        <v>26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">
      <c r="A56" s="2"/>
      <c r="B56" s="2"/>
      <c r="C56" s="2"/>
      <c r="D56" s="40" t="s">
        <v>14</v>
      </c>
      <c r="E56" s="41"/>
      <c r="F56" s="4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">
      <c r="A57" s="2"/>
      <c r="B57" s="2"/>
      <c r="C57" s="2"/>
      <c r="D57" s="26">
        <f>LOOKUP(8,'15 Teams'!NUMBERS, '15 Teams'!TEAMS)</f>
        <v>0</v>
      </c>
      <c r="E57" s="27" t="s">
        <v>6</v>
      </c>
      <c r="F57" s="26">
        <f>LOOKUP(10,'15 Teams'!NUMBERS, '15 Teams'!TEAMS)</f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">
      <c r="A58" s="2"/>
      <c r="B58" s="2"/>
      <c r="C58" s="2"/>
      <c r="D58" s="17">
        <f>LOOKUP(7,'15 Teams'!NUMBERS, '15 Teams'!TEAMS)</f>
        <v>0</v>
      </c>
      <c r="E58" s="18" t="s">
        <v>6</v>
      </c>
      <c r="F58" s="17">
        <f>LOOKUP(11,'15 Teams'!NUMBERS, '15 Teams'!TEAMS)</f>
        <v>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">
      <c r="A59" s="2"/>
      <c r="B59" s="2"/>
      <c r="C59" s="2"/>
      <c r="D59" s="17">
        <f>LOOKUP(6,'15 Teams'!NUMBERS, '15 Teams'!TEAMS)</f>
        <v>0</v>
      </c>
      <c r="E59" s="18" t="s">
        <v>6</v>
      </c>
      <c r="F59" s="17">
        <f>LOOKUP(12,'15 Teams'!NUMBERS, '15 Teams'!TEAMS)</f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">
      <c r="A60" s="2"/>
      <c r="B60" s="2"/>
      <c r="C60" s="2"/>
      <c r="D60" s="17">
        <f>LOOKUP(5,'15 Teams'!NUMBERS, '15 Teams'!TEAMS)</f>
        <v>0</v>
      </c>
      <c r="E60" s="18" t="s">
        <v>6</v>
      </c>
      <c r="F60" s="17">
        <f>LOOKUP(13,'15 Teams'!NUMBERS, '15 Teams'!TEAMS)</f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">
      <c r="A61" s="2"/>
      <c r="B61" s="2"/>
      <c r="C61" s="2"/>
      <c r="D61" s="17">
        <f>LOOKUP(4,'15 Teams'!NUMBERS, '15 Teams'!TEAMS)</f>
        <v>0</v>
      </c>
      <c r="E61" s="18" t="s">
        <v>6</v>
      </c>
      <c r="F61" s="17">
        <f>LOOKUP(14,'15 Teams'!NUMBERS, '15 Teams'!TEAMS)</f>
        <v>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">
      <c r="A62" s="2"/>
      <c r="B62" s="2"/>
      <c r="C62" s="2"/>
      <c r="D62" s="17">
        <f>LOOKUP(3,'15 Teams'!NUMBERS, '15 Teams'!TEAMS)</f>
        <v>0</v>
      </c>
      <c r="E62" s="18" t="s">
        <v>6</v>
      </c>
      <c r="F62" s="17">
        <f>LOOKUP(15,'15 Teams'!NUMBERS, '15 Teams'!TEAMS)</f>
        <v>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">
      <c r="A63" s="2"/>
      <c r="B63" s="2"/>
      <c r="C63" s="2"/>
      <c r="D63" s="17">
        <f>LOOKUP(2,'15 Teams'!NUMBERS, '15 Teams'!TEAMS)</f>
        <v>0</v>
      </c>
      <c r="E63" s="18" t="s">
        <v>6</v>
      </c>
      <c r="F63" s="17">
        <f>LOOKUP(1,'15 Teams'!NUMBERS, '15 Teams'!TEAMS)</f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">
      <c r="A64" s="2"/>
      <c r="B64" s="2"/>
      <c r="C64" s="2"/>
      <c r="D64" s="28">
        <f>LOOKUP(9,'15 Teams'!NUMBERS, '15 Teams'!TEAMS)</f>
        <v>0</v>
      </c>
      <c r="E64" s="29" t="s">
        <v>6</v>
      </c>
      <c r="F64" s="28" t="s">
        <v>26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">
      <c r="A65" s="2"/>
      <c r="B65" s="2"/>
      <c r="C65" s="2"/>
      <c r="D65" s="40" t="s">
        <v>15</v>
      </c>
      <c r="E65" s="41"/>
      <c r="F65" s="4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">
      <c r="A66" s="2"/>
      <c r="B66" s="2"/>
      <c r="C66" s="2"/>
      <c r="D66" s="26">
        <f>LOOKUP(9,'15 Teams'!NUMBERS, '15 Teams'!TEAMS)</f>
        <v>0</v>
      </c>
      <c r="E66" s="27" t="s">
        <v>6</v>
      </c>
      <c r="F66" s="26">
        <f>LOOKUP(7,'15 Teams'!NUMBERS, '15 Teams'!TEAMS)</f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">
      <c r="A67" s="2"/>
      <c r="B67" s="2"/>
      <c r="C67" s="2"/>
      <c r="D67" s="17">
        <f>LOOKUP(10,'15 Teams'!NUMBERS, '15 Teams'!TEAMS)</f>
        <v>0</v>
      </c>
      <c r="E67" s="18" t="s">
        <v>6</v>
      </c>
      <c r="F67" s="17">
        <f>LOOKUP(6,'15 Teams'!NUMBERS, '15 Teams'!TEAMS)</f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">
      <c r="A68" s="2"/>
      <c r="B68" s="2"/>
      <c r="C68" s="2"/>
      <c r="D68" s="17">
        <f>LOOKUP(11,'15 Teams'!NUMBERS, '15 Teams'!TEAMS)</f>
        <v>0</v>
      </c>
      <c r="E68" s="18" t="s">
        <v>6</v>
      </c>
      <c r="F68" s="17">
        <f>LOOKUP(5,'15 Teams'!NUMBERS, '15 Teams'!TEAMS)</f>
        <v>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">
      <c r="A69" s="2"/>
      <c r="B69" s="2"/>
      <c r="C69" s="2"/>
      <c r="D69" s="17">
        <f>LOOKUP(12,'15 Teams'!NUMBERS, '15 Teams'!TEAMS)</f>
        <v>0</v>
      </c>
      <c r="E69" s="18" t="s">
        <v>6</v>
      </c>
      <c r="F69" s="17">
        <f>LOOKUP(4,'15 Teams'!NUMBERS, '15 Teams'!TEAMS)</f>
        <v>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">
      <c r="A70" s="2"/>
      <c r="B70" s="2"/>
      <c r="C70" s="2"/>
      <c r="D70" s="17">
        <f>LOOKUP(13,'15 Teams'!NUMBERS, '15 Teams'!TEAMS)</f>
        <v>0</v>
      </c>
      <c r="E70" s="18" t="s">
        <v>6</v>
      </c>
      <c r="F70" s="17">
        <f>LOOKUP(3,'15 Teams'!NUMBERS, '15 Teams'!TEAMS)</f>
        <v>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">
      <c r="A71" s="2"/>
      <c r="B71" s="2"/>
      <c r="C71" s="2"/>
      <c r="D71" s="17">
        <f>LOOKUP(14,'15 Teams'!NUMBERS, '15 Teams'!TEAMS)</f>
        <v>0</v>
      </c>
      <c r="E71" s="18" t="s">
        <v>6</v>
      </c>
      <c r="F71" s="17">
        <f>LOOKUP(2,'15 Teams'!NUMBERS, '15 Teams'!TEAMS)</f>
        <v>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">
      <c r="A72" s="2"/>
      <c r="B72" s="2"/>
      <c r="C72" s="2"/>
      <c r="D72" s="17">
        <f>LOOKUP(15,'15 Teams'!NUMBERS, '15 Teams'!TEAMS)</f>
        <v>0</v>
      </c>
      <c r="E72" s="18" t="s">
        <v>6</v>
      </c>
      <c r="F72" s="17">
        <f>LOOKUP(1,'15 Teams'!NUMBERS, '15 Teams'!TEAMS)</f>
        <v>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">
      <c r="A73" s="2"/>
      <c r="B73" s="2"/>
      <c r="C73" s="2"/>
      <c r="D73" s="28">
        <f>LOOKUP(8,'15 Teams'!NUMBERS, '15 Teams'!TEAMS)</f>
        <v>0</v>
      </c>
      <c r="E73" s="29" t="s">
        <v>6</v>
      </c>
      <c r="F73" s="28" t="s">
        <v>26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2"/>
      <c r="B74" s="2"/>
      <c r="C74" s="2"/>
      <c r="D74" s="40" t="s">
        <v>16</v>
      </c>
      <c r="E74" s="41"/>
      <c r="F74" s="4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2"/>
      <c r="B75" s="2"/>
      <c r="C75" s="2"/>
      <c r="D75" s="26">
        <f>LOOKUP(6,'15 Teams'!NUMBERS, '15 Teams'!TEAMS)</f>
        <v>0</v>
      </c>
      <c r="E75" s="27" t="s">
        <v>6</v>
      </c>
      <c r="F75" s="26">
        <f>LOOKUP(8,'15 Teams'!NUMBERS, '15 Teams'!TEAMS)</f>
        <v>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">
      <c r="A76" s="2"/>
      <c r="B76" s="2"/>
      <c r="C76" s="2"/>
      <c r="D76" s="17">
        <f>LOOKUP(5,'15 Teams'!NUMBERS, '15 Teams'!TEAMS)</f>
        <v>0</v>
      </c>
      <c r="E76" s="18" t="s">
        <v>6</v>
      </c>
      <c r="F76" s="17">
        <f>LOOKUP(9,'15 Teams'!NUMBERS, '15 Teams'!TEAMS)</f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">
      <c r="A77" s="2"/>
      <c r="B77" s="2"/>
      <c r="C77" s="2"/>
      <c r="D77" s="17">
        <f>LOOKUP(4,'15 Teams'!NUMBERS, '15 Teams'!TEAMS)</f>
        <v>0</v>
      </c>
      <c r="E77" s="18" t="s">
        <v>6</v>
      </c>
      <c r="F77" s="17">
        <f>LOOKUP(10,'15 Teams'!NUMBERS, '15 Teams'!TEAMS)</f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">
      <c r="A78" s="2"/>
      <c r="B78" s="2"/>
      <c r="C78" s="2"/>
      <c r="D78" s="17">
        <f>LOOKUP(3,'15 Teams'!NUMBERS, '15 Teams'!TEAMS)</f>
        <v>0</v>
      </c>
      <c r="E78" s="18" t="s">
        <v>6</v>
      </c>
      <c r="F78" s="17">
        <f>LOOKUP(11,'15 Teams'!NUMBERS, '15 Teams'!TEAMS)</f>
        <v>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">
      <c r="A79" s="2"/>
      <c r="B79" s="2"/>
      <c r="C79" s="2"/>
      <c r="D79" s="17">
        <f>LOOKUP(2,'15 Teams'!NUMBERS, '15 Teams'!TEAMS)</f>
        <v>0</v>
      </c>
      <c r="E79" s="18" t="s">
        <v>6</v>
      </c>
      <c r="F79" s="17">
        <f>LOOKUP(12,'15 Teams'!NUMBERS, '15 Teams'!TEAMS)</f>
        <v>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">
      <c r="A80" s="2"/>
      <c r="B80" s="2"/>
      <c r="C80" s="2"/>
      <c r="D80" s="17">
        <f>LOOKUP(1,'15 Teams'!NUMBERS, '15 Teams'!TEAMS)</f>
        <v>0</v>
      </c>
      <c r="E80" s="18" t="s">
        <v>6</v>
      </c>
      <c r="F80" s="17">
        <f>LOOKUP(13,'15 Teams'!NUMBERS, '15 Teams'!TEAMS)</f>
        <v>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">
      <c r="A81" s="2"/>
      <c r="B81" s="2"/>
      <c r="C81" s="2"/>
      <c r="D81" s="17">
        <f>LOOKUP(15,'15 Teams'!NUMBERS, '15 Teams'!TEAMS)</f>
        <v>0</v>
      </c>
      <c r="E81" s="18" t="s">
        <v>6</v>
      </c>
      <c r="F81" s="17">
        <f>LOOKUP(14,'15 Teams'!NUMBERS, '15 Teams'!TEAMS)</f>
        <v>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">
      <c r="A82" s="2"/>
      <c r="B82" s="2"/>
      <c r="C82" s="2"/>
      <c r="D82" s="28">
        <f>LOOKUP(7,'15 Teams'!NUMBERS, '15 Teams'!TEAMS)</f>
        <v>0</v>
      </c>
      <c r="E82" s="29" t="s">
        <v>6</v>
      </c>
      <c r="F82" s="28" t="s">
        <v>26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">
      <c r="A83" s="2"/>
      <c r="B83" s="2"/>
      <c r="C83" s="2"/>
      <c r="D83" s="40" t="s">
        <v>17</v>
      </c>
      <c r="E83" s="41"/>
      <c r="F83" s="4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">
      <c r="A84" s="2"/>
      <c r="B84" s="2"/>
      <c r="C84" s="2"/>
      <c r="D84" s="26">
        <f>LOOKUP(7,'15 Teams'!NUMBERS, '15 Teams'!TEAMS)</f>
        <v>0</v>
      </c>
      <c r="E84" s="27" t="s">
        <v>6</v>
      </c>
      <c r="F84" s="26">
        <f>LOOKUP(5,'15 Teams'!NUMBERS, '15 Teams'!TEAMS)</f>
        <v>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">
      <c r="A85" s="2"/>
      <c r="B85" s="2"/>
      <c r="C85" s="2"/>
      <c r="D85" s="17">
        <f>LOOKUP(8,'15 Teams'!NUMBERS, '15 Teams'!TEAMS)</f>
        <v>0</v>
      </c>
      <c r="E85" s="18" t="s">
        <v>6</v>
      </c>
      <c r="F85" s="17">
        <f>LOOKUP(4,'15 Teams'!NUMBERS, '15 Teams'!TEAMS)</f>
        <v>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">
      <c r="A86" s="2"/>
      <c r="B86" s="2"/>
      <c r="C86" s="2"/>
      <c r="D86" s="17">
        <f>LOOKUP(9,'15 Teams'!NUMBERS, '15 Teams'!TEAMS)</f>
        <v>0</v>
      </c>
      <c r="E86" s="18" t="s">
        <v>6</v>
      </c>
      <c r="F86" s="17">
        <f>LOOKUP(3,'15 Teams'!NUMBERS, '15 Teams'!TEAMS)</f>
        <v>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">
      <c r="A87" s="2"/>
      <c r="B87" s="2"/>
      <c r="C87" s="2"/>
      <c r="D87" s="17">
        <f>LOOKUP(10,'15 Teams'!NUMBERS, '15 Teams'!TEAMS)</f>
        <v>0</v>
      </c>
      <c r="E87" s="18" t="s">
        <v>6</v>
      </c>
      <c r="F87" s="17">
        <f>LOOKUP(2,'15 Teams'!NUMBERS, '15 Teams'!TEAMS)</f>
        <v>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">
      <c r="A88" s="2"/>
      <c r="B88" s="2"/>
      <c r="C88" s="2"/>
      <c r="D88" s="17">
        <f>LOOKUP(11,'15 Teams'!NUMBERS, '15 Teams'!TEAMS)</f>
        <v>0</v>
      </c>
      <c r="E88" s="18" t="s">
        <v>6</v>
      </c>
      <c r="F88" s="17">
        <f>LOOKUP(1,'15 Teams'!NUMBERS, '15 Teams'!TEAMS)</f>
        <v>0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">
      <c r="A89" s="2"/>
      <c r="B89" s="2"/>
      <c r="C89" s="2"/>
      <c r="D89" s="17">
        <f>LOOKUP(12,'15 Teams'!NUMBERS, '15 Teams'!TEAMS)</f>
        <v>0</v>
      </c>
      <c r="E89" s="18" t="s">
        <v>6</v>
      </c>
      <c r="F89" s="17">
        <f>LOOKUP(15,'15 Teams'!NUMBERS, '15 Teams'!TEAMS)</f>
        <v>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">
      <c r="A90" s="2"/>
      <c r="B90" s="2"/>
      <c r="C90" s="2"/>
      <c r="D90" s="17">
        <f>LOOKUP(13,'15 Teams'!NUMBERS, '15 Teams'!TEAMS)</f>
        <v>0</v>
      </c>
      <c r="E90" s="18" t="s">
        <v>6</v>
      </c>
      <c r="F90" s="17">
        <f>LOOKUP(14,'15 Teams'!NUMBERS, '15 Teams'!TEAMS)</f>
        <v>0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">
      <c r="A91" s="2"/>
      <c r="B91" s="2"/>
      <c r="C91" s="2"/>
      <c r="D91" s="28">
        <f>LOOKUP(6,'15 Teams'!NUMBERS, '15 Teams'!TEAMS)</f>
        <v>0</v>
      </c>
      <c r="E91" s="29" t="s">
        <v>6</v>
      </c>
      <c r="F91" s="28" t="s">
        <v>26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">
      <c r="A92" s="2"/>
      <c r="B92" s="2"/>
      <c r="C92" s="2"/>
      <c r="D92" s="40" t="s">
        <v>18</v>
      </c>
      <c r="E92" s="41"/>
      <c r="F92" s="4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">
      <c r="A93" s="2"/>
      <c r="B93" s="2"/>
      <c r="C93" s="2"/>
      <c r="D93" s="26">
        <f>LOOKUP(4,'15 Teams'!NUMBERS, '15 Teams'!TEAMS)</f>
        <v>0</v>
      </c>
      <c r="E93" s="27" t="s">
        <v>6</v>
      </c>
      <c r="F93" s="26">
        <f>LOOKUP(6,'15 Teams'!NUMBERS, '15 Teams'!TEAMS)</f>
        <v>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">
      <c r="A94" s="2"/>
      <c r="B94" s="2"/>
      <c r="C94" s="2"/>
      <c r="D94" s="17">
        <f>LOOKUP(3,'15 Teams'!NUMBERS, '15 Teams'!TEAMS)</f>
        <v>0</v>
      </c>
      <c r="E94" s="18" t="s">
        <v>6</v>
      </c>
      <c r="F94" s="17">
        <f>LOOKUP(7,'15 Teams'!NUMBERS, '15 Teams'!TEAMS)</f>
        <v>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">
      <c r="A95" s="2"/>
      <c r="B95" s="2"/>
      <c r="C95" s="2"/>
      <c r="D95" s="17">
        <f>LOOKUP(2,'15 Teams'!NUMBERS, '15 Teams'!TEAMS)</f>
        <v>0</v>
      </c>
      <c r="E95" s="18" t="s">
        <v>6</v>
      </c>
      <c r="F95" s="17">
        <f>LOOKUP(8,'15 Teams'!NUMBERS, '15 Teams'!TEAMS)</f>
        <v>0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">
      <c r="A96" s="2"/>
      <c r="B96" s="2"/>
      <c r="C96" s="2"/>
      <c r="D96" s="17">
        <f>LOOKUP(1,'15 Teams'!NUMBERS, '15 Teams'!TEAMS)</f>
        <v>0</v>
      </c>
      <c r="E96" s="18" t="s">
        <v>6</v>
      </c>
      <c r="F96" s="17">
        <f>LOOKUP(9,'15 Teams'!NUMBERS, '15 Teams'!TEAMS)</f>
        <v>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">
      <c r="A97" s="2"/>
      <c r="B97" s="2"/>
      <c r="C97" s="2"/>
      <c r="D97" s="17">
        <f>LOOKUP(15,'15 Teams'!NUMBERS, '15 Teams'!TEAMS)</f>
        <v>0</v>
      </c>
      <c r="E97" s="18" t="s">
        <v>6</v>
      </c>
      <c r="F97" s="17">
        <f>LOOKUP(10,'15 Teams'!NUMBERS, '15 Teams'!TEAMS)</f>
        <v>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">
      <c r="A98" s="2"/>
      <c r="B98" s="2"/>
      <c r="C98" s="2"/>
      <c r="D98" s="17">
        <f>LOOKUP(14,'15 Teams'!NUMBERS, '15 Teams'!TEAMS)</f>
        <v>0</v>
      </c>
      <c r="E98" s="18" t="s">
        <v>6</v>
      </c>
      <c r="F98" s="17">
        <f>LOOKUP(11,'15 Teams'!NUMBERS, '15 Teams'!TEAMS)</f>
        <v>0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">
      <c r="A99" s="2"/>
      <c r="B99" s="2"/>
      <c r="C99" s="2"/>
      <c r="D99" s="17">
        <f>LOOKUP(13,'15 Teams'!NUMBERS, '15 Teams'!TEAMS)</f>
        <v>0</v>
      </c>
      <c r="E99" s="18" t="s">
        <v>6</v>
      </c>
      <c r="F99" s="17">
        <f>LOOKUP(12,'15 Teams'!NUMBERS, '15 Teams'!TEAMS)</f>
        <v>0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">
      <c r="A100" s="2"/>
      <c r="B100" s="2"/>
      <c r="C100" s="2"/>
      <c r="D100" s="28">
        <f>LOOKUP(5,'15 Teams'!NUMBERS, '15 Teams'!TEAMS)</f>
        <v>0</v>
      </c>
      <c r="E100" s="29" t="s">
        <v>6</v>
      </c>
      <c r="F100" s="28" t="s">
        <v>26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">
      <c r="A101" s="2"/>
      <c r="B101" s="2"/>
      <c r="C101" s="2"/>
      <c r="D101" s="40" t="s">
        <v>19</v>
      </c>
      <c r="E101" s="41"/>
      <c r="F101" s="4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">
      <c r="A102" s="2"/>
      <c r="B102" s="2"/>
      <c r="C102" s="2"/>
      <c r="D102" s="26">
        <f>LOOKUP(5,'15 Teams'!NUMBERS, '15 Teams'!TEAMS)</f>
        <v>0</v>
      </c>
      <c r="E102" s="27" t="s">
        <v>6</v>
      </c>
      <c r="F102" s="26">
        <f>LOOKUP(3,'15 Teams'!NUMBERS, '15 Teams'!TEAMS)</f>
        <v>0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">
      <c r="A103" s="2"/>
      <c r="B103" s="2"/>
      <c r="C103" s="2"/>
      <c r="D103" s="17">
        <f>LOOKUP(6,'15 Teams'!NUMBERS, '15 Teams'!TEAMS)</f>
        <v>0</v>
      </c>
      <c r="E103" s="18" t="s">
        <v>6</v>
      </c>
      <c r="F103" s="17">
        <f>LOOKUP(2,'15 Teams'!NUMBERS, '15 Teams'!TEAMS)</f>
        <v>0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">
      <c r="A104" s="2"/>
      <c r="B104" s="2"/>
      <c r="C104" s="2"/>
      <c r="D104" s="17">
        <f>LOOKUP(7,'15 Teams'!NUMBERS, '15 Teams'!TEAMS)</f>
        <v>0</v>
      </c>
      <c r="E104" s="18" t="s">
        <v>6</v>
      </c>
      <c r="F104" s="17">
        <f>LOOKUP(1,'15 Teams'!NUMBERS, '15 Teams'!TEAMS)</f>
        <v>0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">
      <c r="A105" s="2"/>
      <c r="B105" s="2"/>
      <c r="C105" s="2"/>
      <c r="D105" s="17">
        <f>LOOKUP(8,'15 Teams'!NUMBERS, '15 Teams'!TEAMS)</f>
        <v>0</v>
      </c>
      <c r="E105" s="18" t="s">
        <v>6</v>
      </c>
      <c r="F105" s="17">
        <f>LOOKUP(15,'15 Teams'!NUMBERS, '15 Teams'!TEAMS)</f>
        <v>0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">
      <c r="A106" s="2"/>
      <c r="B106" s="2"/>
      <c r="C106" s="2"/>
      <c r="D106" s="17">
        <f>LOOKUP(9,'15 Teams'!NUMBERS, '15 Teams'!TEAMS)</f>
        <v>0</v>
      </c>
      <c r="E106" s="18" t="s">
        <v>6</v>
      </c>
      <c r="F106" s="17">
        <f>LOOKUP(14,'15 Teams'!NUMBERS, '15 Teams'!TEAMS)</f>
        <v>0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">
      <c r="A107" s="2"/>
      <c r="B107" s="2"/>
      <c r="C107" s="2"/>
      <c r="D107" s="17">
        <f>LOOKUP(10,'15 Teams'!NUMBERS, '15 Teams'!TEAMS)</f>
        <v>0</v>
      </c>
      <c r="E107" s="18" t="s">
        <v>6</v>
      </c>
      <c r="F107" s="17">
        <f>LOOKUP(13,'15 Teams'!NUMBERS, '15 Teams'!TEAMS)</f>
        <v>0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">
      <c r="A108" s="2"/>
      <c r="B108" s="2"/>
      <c r="C108" s="2"/>
      <c r="D108" s="17">
        <f>LOOKUP(11,'15 Teams'!NUMBERS, '15 Teams'!TEAMS)</f>
        <v>0</v>
      </c>
      <c r="E108" s="18" t="s">
        <v>6</v>
      </c>
      <c r="F108" s="17">
        <f>LOOKUP(12,'15 Teams'!NUMBERS, '15 Teams'!TEAMS)</f>
        <v>0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">
      <c r="A109" s="2"/>
      <c r="B109" s="2"/>
      <c r="C109" s="2"/>
      <c r="D109" s="28">
        <f>LOOKUP(4,'15 Teams'!NUMBERS, '15 Teams'!TEAMS)</f>
        <v>0</v>
      </c>
      <c r="E109" s="29" t="s">
        <v>6</v>
      </c>
      <c r="F109" s="28" t="s">
        <v>26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">
      <c r="A110" s="2"/>
      <c r="B110" s="2"/>
      <c r="C110" s="2"/>
      <c r="D110" s="40" t="s">
        <v>20</v>
      </c>
      <c r="E110" s="41"/>
      <c r="F110" s="4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">
      <c r="A111" s="2"/>
      <c r="B111" s="2"/>
      <c r="C111" s="2"/>
      <c r="D111" s="26">
        <f>LOOKUP(2,'15 Teams'!NUMBERS, '15 Teams'!TEAMS)</f>
        <v>0</v>
      </c>
      <c r="E111" s="27" t="s">
        <v>6</v>
      </c>
      <c r="F111" s="26">
        <f>LOOKUP(4,'15 Teams'!NUMBERS, '15 Teams'!TEAMS)</f>
        <v>0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">
      <c r="A112" s="2"/>
      <c r="B112" s="2"/>
      <c r="C112" s="2"/>
      <c r="D112" s="17">
        <f>LOOKUP(1,'15 Teams'!NUMBERS, '15 Teams'!TEAMS)</f>
        <v>0</v>
      </c>
      <c r="E112" s="18" t="s">
        <v>6</v>
      </c>
      <c r="F112" s="17">
        <f>LOOKUP(5,'15 Teams'!NUMBERS, '15 Teams'!TEAMS)</f>
        <v>0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">
      <c r="A113" s="2"/>
      <c r="B113" s="2"/>
      <c r="C113" s="2"/>
      <c r="D113" s="17">
        <f>LOOKUP(15,'15 Teams'!NUMBERS, '15 Teams'!TEAMS)</f>
        <v>0</v>
      </c>
      <c r="E113" s="18" t="s">
        <v>6</v>
      </c>
      <c r="F113" s="17">
        <f>LOOKUP(6,'15 Teams'!NUMBERS, '15 Teams'!TEAMS)</f>
        <v>0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">
      <c r="A114" s="2"/>
      <c r="B114" s="2"/>
      <c r="C114" s="2"/>
      <c r="D114" s="17">
        <f>LOOKUP(14,'15 Teams'!NUMBERS, '15 Teams'!TEAMS)</f>
        <v>0</v>
      </c>
      <c r="E114" s="18" t="s">
        <v>6</v>
      </c>
      <c r="F114" s="17">
        <f>LOOKUP(7,'15 Teams'!NUMBERS, '15 Teams'!TEAMS)</f>
        <v>0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">
      <c r="A115" s="2"/>
      <c r="B115" s="2"/>
      <c r="C115" s="2"/>
      <c r="D115" s="17">
        <f>LOOKUP(13,'15 Teams'!NUMBERS, '15 Teams'!TEAMS)</f>
        <v>0</v>
      </c>
      <c r="E115" s="18" t="s">
        <v>6</v>
      </c>
      <c r="F115" s="17">
        <f>LOOKUP(8,'15 Teams'!NUMBERS, '15 Teams'!TEAMS)</f>
        <v>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">
      <c r="A116" s="2"/>
      <c r="B116" s="2"/>
      <c r="C116" s="2"/>
      <c r="D116" s="17">
        <f>LOOKUP(12,'15 Teams'!NUMBERS, '15 Teams'!TEAMS)</f>
        <v>0</v>
      </c>
      <c r="E116" s="18" t="s">
        <v>6</v>
      </c>
      <c r="F116" s="17">
        <f>LOOKUP(9,'15 Teams'!NUMBERS, '15 Teams'!TEAMS)</f>
        <v>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">
      <c r="A117" s="2"/>
      <c r="B117" s="2"/>
      <c r="C117" s="2"/>
      <c r="D117" s="17">
        <f>LOOKUP(11,'15 Teams'!NUMBERS, '15 Teams'!TEAMS)</f>
        <v>0</v>
      </c>
      <c r="E117" s="18" t="s">
        <v>6</v>
      </c>
      <c r="F117" s="17">
        <f>LOOKUP(10,'15 Teams'!NUMBERS, '15 Teams'!TEAMS)</f>
        <v>0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">
      <c r="A118" s="2"/>
      <c r="B118" s="2"/>
      <c r="C118" s="2"/>
      <c r="D118" s="28">
        <f>LOOKUP(3,'15 Teams'!NUMBERS, '15 Teams'!TEAMS)</f>
        <v>0</v>
      </c>
      <c r="E118" s="29" t="s">
        <v>6</v>
      </c>
      <c r="F118" s="28" t="s">
        <v>26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">
      <c r="A119" s="2"/>
      <c r="B119" s="2"/>
      <c r="C119" s="2"/>
      <c r="D119" s="40" t="s">
        <v>21</v>
      </c>
      <c r="E119" s="41"/>
      <c r="F119" s="4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">
      <c r="A120" s="2"/>
      <c r="B120" s="2"/>
      <c r="C120" s="2"/>
      <c r="D120" s="26">
        <f>LOOKUP(3,'15 Teams'!NUMBERS, '15 Teams'!TEAMS)</f>
        <v>0</v>
      </c>
      <c r="E120" s="27" t="s">
        <v>6</v>
      </c>
      <c r="F120" s="26">
        <f>LOOKUP(1,'15 Teams'!NUMBERS, '15 Teams'!TEAMS)</f>
        <v>0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">
      <c r="A121" s="2"/>
      <c r="B121" s="2"/>
      <c r="C121" s="2"/>
      <c r="D121" s="17">
        <f>LOOKUP(4,'15 Teams'!NUMBERS, '15 Teams'!TEAMS)</f>
        <v>0</v>
      </c>
      <c r="E121" s="18" t="s">
        <v>6</v>
      </c>
      <c r="F121" s="17">
        <f>LOOKUP(15,'15 Teams'!NUMBERS, '15 Teams'!TEAMS)</f>
        <v>0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">
      <c r="A122" s="2"/>
      <c r="B122" s="2"/>
      <c r="C122" s="2"/>
      <c r="D122" s="17">
        <f>LOOKUP(5,'15 Teams'!NUMBERS, '15 Teams'!TEAMS)</f>
        <v>0</v>
      </c>
      <c r="E122" s="18" t="s">
        <v>6</v>
      </c>
      <c r="F122" s="17">
        <f>LOOKUP(14,'15 Teams'!NUMBERS, '15 Teams'!TEAMS)</f>
        <v>0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">
      <c r="A123" s="2"/>
      <c r="B123" s="2"/>
      <c r="C123" s="2"/>
      <c r="D123" s="17">
        <f>LOOKUP(6,'15 Teams'!NUMBERS, '15 Teams'!TEAMS)</f>
        <v>0</v>
      </c>
      <c r="E123" s="18" t="s">
        <v>6</v>
      </c>
      <c r="F123" s="17">
        <f>LOOKUP(13,'15 Teams'!NUMBERS, '15 Teams'!TEAMS)</f>
        <v>0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">
      <c r="A124" s="2"/>
      <c r="B124" s="2"/>
      <c r="C124" s="2"/>
      <c r="D124" s="17">
        <f>LOOKUP(7,'15 Teams'!NUMBERS, '15 Teams'!TEAMS)</f>
        <v>0</v>
      </c>
      <c r="E124" s="18" t="s">
        <v>6</v>
      </c>
      <c r="F124" s="17">
        <f>LOOKUP(12,'15 Teams'!NUMBERS, '15 Teams'!TEAMS)</f>
        <v>0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">
      <c r="A125" s="2"/>
      <c r="B125" s="2"/>
      <c r="C125" s="2"/>
      <c r="D125" s="17">
        <f>LOOKUP(8,'15 Teams'!NUMBERS, '15 Teams'!TEAMS)</f>
        <v>0</v>
      </c>
      <c r="E125" s="18" t="s">
        <v>6</v>
      </c>
      <c r="F125" s="17">
        <f>LOOKUP(11,'15 Teams'!NUMBERS, '15 Teams'!TEAMS)</f>
        <v>0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">
      <c r="A126" s="2"/>
      <c r="B126" s="2"/>
      <c r="C126" s="2"/>
      <c r="D126" s="17">
        <f>LOOKUP(9,'15 Teams'!NUMBERS, '15 Teams'!TEAMS)</f>
        <v>0</v>
      </c>
      <c r="E126" s="18" t="s">
        <v>6</v>
      </c>
      <c r="F126" s="17">
        <f>LOOKUP(10,'15 Teams'!NUMBERS, '15 Teams'!TEAMS)</f>
        <v>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">
      <c r="A127" s="2"/>
      <c r="B127" s="2"/>
      <c r="C127" s="2"/>
      <c r="D127" s="28">
        <f>LOOKUP(2,'15 Teams'!NUMBERS, '15 Teams'!TEAMS)</f>
        <v>0</v>
      </c>
      <c r="E127" s="29" t="s">
        <v>6</v>
      </c>
      <c r="F127" s="28" t="s">
        <v>26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">
      <c r="A128" s="2"/>
      <c r="B128" s="2"/>
      <c r="C128" s="2"/>
      <c r="D128" s="40" t="s">
        <v>22</v>
      </c>
      <c r="E128" s="41"/>
      <c r="F128" s="4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">
      <c r="A129" s="2"/>
      <c r="B129" s="2"/>
      <c r="C129" s="2"/>
      <c r="D129" s="26">
        <f>LOOKUP(15,'15 Teams'!NUMBERS, '15 Teams'!TEAMS)</f>
        <v>0</v>
      </c>
      <c r="E129" s="27" t="s">
        <v>6</v>
      </c>
      <c r="F129" s="26">
        <f>LOOKUP(2,'15 Teams'!NUMBERS, '15 Teams'!TEAMS)</f>
        <v>0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">
      <c r="A130" s="2"/>
      <c r="B130" s="2"/>
      <c r="C130" s="2"/>
      <c r="D130" s="17">
        <f>LOOKUP(14,'15 Teams'!NUMBERS, '15 Teams'!TEAMS)</f>
        <v>0</v>
      </c>
      <c r="E130" s="18" t="s">
        <v>6</v>
      </c>
      <c r="F130" s="17">
        <f>LOOKUP(3,'15 Teams'!NUMBERS, '15 Teams'!TEAMS)</f>
        <v>0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">
      <c r="A131" s="2"/>
      <c r="B131" s="2"/>
      <c r="C131" s="2"/>
      <c r="D131" s="17">
        <f>LOOKUP(13,'15 Teams'!NUMBERS, '15 Teams'!TEAMS)</f>
        <v>0</v>
      </c>
      <c r="E131" s="18" t="s">
        <v>6</v>
      </c>
      <c r="F131" s="17">
        <f>LOOKUP(4,'15 Teams'!NUMBERS, '15 Teams'!TEAMS)</f>
        <v>0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">
      <c r="A132" s="2"/>
      <c r="B132" s="2"/>
      <c r="C132" s="2"/>
      <c r="D132" s="17">
        <f>LOOKUP(12,'15 Teams'!NUMBERS, '15 Teams'!TEAMS)</f>
        <v>0</v>
      </c>
      <c r="E132" s="18" t="s">
        <v>6</v>
      </c>
      <c r="F132" s="17">
        <f>LOOKUP(5,'15 Teams'!NUMBERS, '15 Teams'!TEAMS)</f>
        <v>0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">
      <c r="A133" s="2"/>
      <c r="B133" s="2"/>
      <c r="C133" s="2"/>
      <c r="D133" s="17">
        <f>LOOKUP(11,'15 Teams'!NUMBERS, '15 Teams'!TEAMS)</f>
        <v>0</v>
      </c>
      <c r="E133" s="18" t="s">
        <v>6</v>
      </c>
      <c r="F133" s="17">
        <f>LOOKUP(6,'15 Teams'!NUMBERS, '15 Teams'!TEAMS)</f>
        <v>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">
      <c r="A134" s="2"/>
      <c r="B134" s="2"/>
      <c r="C134" s="2"/>
      <c r="D134" s="17">
        <f>LOOKUP(10,'15 Teams'!NUMBERS, '15 Teams'!TEAMS)</f>
        <v>0</v>
      </c>
      <c r="E134" s="18" t="s">
        <v>6</v>
      </c>
      <c r="F134" s="17">
        <f>LOOKUP(7,'15 Teams'!NUMBERS, '15 Teams'!TEAMS)</f>
        <v>0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">
      <c r="A135" s="2"/>
      <c r="B135" s="2"/>
      <c r="C135" s="2"/>
      <c r="D135" s="17">
        <f>LOOKUP(9,'15 Teams'!NUMBERS, '15 Teams'!TEAMS)</f>
        <v>0</v>
      </c>
      <c r="E135" s="18" t="s">
        <v>6</v>
      </c>
      <c r="F135" s="17">
        <f>LOOKUP(8,'15 Teams'!NUMBERS, '15 Teams'!TEAMS)</f>
        <v>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">
      <c r="A136" s="2"/>
      <c r="B136" s="2"/>
      <c r="C136" s="2"/>
      <c r="D136" s="28">
        <f>LOOKUP(1,'15 Teams'!NUMBERS, '15 Teams'!TEAMS)</f>
        <v>0</v>
      </c>
      <c r="E136" s="29" t="s">
        <v>6</v>
      </c>
      <c r="F136" s="28" t="s">
        <v>26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">
      <c r="A137" s="2"/>
      <c r="B137" s="2"/>
      <c r="C137" s="2"/>
      <c r="D137" s="40" t="s">
        <v>23</v>
      </c>
      <c r="E137" s="41"/>
      <c r="F137" s="4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">
      <c r="A138" s="2"/>
      <c r="B138" s="2"/>
      <c r="C138" s="2"/>
      <c r="D138" s="26">
        <f>LOOKUP(1,'15 Teams'!NUMBERS, '15 Teams'!TEAMS)</f>
        <v>0</v>
      </c>
      <c r="E138" s="27" t="s">
        <v>6</v>
      </c>
      <c r="F138" s="26">
        <f>LOOKUP(14,'15 Teams'!NUMBERS, '15 Teams'!TEAMS)</f>
        <v>0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">
      <c r="A139" s="2"/>
      <c r="B139" s="2"/>
      <c r="C139" s="2"/>
      <c r="D139" s="17">
        <f>LOOKUP(2,'15 Teams'!NUMBERS, '15 Teams'!TEAMS)</f>
        <v>0</v>
      </c>
      <c r="E139" s="18" t="s">
        <v>6</v>
      </c>
      <c r="F139" s="17">
        <f>LOOKUP(13,'15 Teams'!NUMBERS, '15 Teams'!TEAMS)</f>
        <v>0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">
      <c r="A140" s="2"/>
      <c r="B140" s="2"/>
      <c r="C140" s="2"/>
      <c r="D140" s="17">
        <f>LOOKUP(3,'15 Teams'!NUMBERS, '15 Teams'!TEAMS)</f>
        <v>0</v>
      </c>
      <c r="E140" s="18" t="s">
        <v>6</v>
      </c>
      <c r="F140" s="17">
        <f>LOOKUP(12,'15 Teams'!NUMBERS, '15 Teams'!TEAMS)</f>
        <v>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">
      <c r="A141" s="2"/>
      <c r="B141" s="2"/>
      <c r="C141" s="2"/>
      <c r="D141" s="17">
        <f>LOOKUP(4,'15 Teams'!NUMBERS, '15 Teams'!TEAMS)</f>
        <v>0</v>
      </c>
      <c r="E141" s="18" t="s">
        <v>6</v>
      </c>
      <c r="F141" s="17">
        <f>LOOKUP(11,'15 Teams'!NUMBERS, '15 Teams'!TEAMS)</f>
        <v>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">
      <c r="A142" s="2"/>
      <c r="B142" s="2"/>
      <c r="C142" s="2"/>
      <c r="D142" s="17">
        <f>LOOKUP(5,'15 Teams'!NUMBERS, '15 Teams'!TEAMS)</f>
        <v>0</v>
      </c>
      <c r="E142" s="18" t="s">
        <v>6</v>
      </c>
      <c r="F142" s="17">
        <f>LOOKUP(10,'15 Teams'!NUMBERS, '15 Teams'!TEAMS)</f>
        <v>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">
      <c r="A143" s="2"/>
      <c r="B143" s="2"/>
      <c r="C143" s="2"/>
      <c r="D143" s="17">
        <f>LOOKUP(6,'15 Teams'!NUMBERS, '15 Teams'!TEAMS)</f>
        <v>0</v>
      </c>
      <c r="E143" s="18" t="s">
        <v>6</v>
      </c>
      <c r="F143" s="17">
        <f>LOOKUP(9,'15 Teams'!NUMBERS, '15 Teams'!TEAMS)</f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">
      <c r="A144" s="2"/>
      <c r="B144" s="2"/>
      <c r="C144" s="2"/>
      <c r="D144" s="17">
        <f>LOOKUP(7,'15 Teams'!NUMBERS, '15 Teams'!TEAMS)</f>
        <v>0</v>
      </c>
      <c r="E144" s="18" t="s">
        <v>6</v>
      </c>
      <c r="F144" s="17">
        <f>LOOKUP(8,'15 Teams'!NUMBERS, '15 Teams'!TEAMS)</f>
        <v>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">
      <c r="A145" s="2"/>
      <c r="B145" s="2"/>
      <c r="C145" s="2"/>
      <c r="D145" s="17">
        <f>LOOKUP(15,'15 Teams'!NUMBERS, '15 Teams'!TEAMS)</f>
        <v>0</v>
      </c>
      <c r="E145" s="18" t="s">
        <v>6</v>
      </c>
      <c r="F145" s="17" t="s">
        <v>26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">
      <c r="A146" s="2"/>
      <c r="B146" s="2"/>
      <c r="C146" s="2"/>
      <c r="D146" s="40" t="s">
        <v>24</v>
      </c>
      <c r="E146" s="41"/>
      <c r="F146" s="4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">
      <c r="A147" s="2"/>
      <c r="B147" s="2"/>
      <c r="C147" s="2"/>
      <c r="D147" s="26">
        <f>LOOKUP(13,'15 Teams'!NUMBERS, '15 Teams'!TEAMS)</f>
        <v>0</v>
      </c>
      <c r="E147" s="27" t="s">
        <v>6</v>
      </c>
      <c r="F147" s="26">
        <f>LOOKUP(15,'15 Teams'!NUMBERS, '15 Teams'!TEAMS)</f>
        <v>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">
      <c r="A148" s="2"/>
      <c r="B148" s="2"/>
      <c r="C148" s="2"/>
      <c r="D148" s="17">
        <f>LOOKUP(12,'15 Teams'!NUMBERS, '15 Teams'!TEAMS)</f>
        <v>0</v>
      </c>
      <c r="E148" s="18" t="s">
        <v>6</v>
      </c>
      <c r="F148" s="17">
        <f>LOOKUP(1,'15 Teams'!NUMBERS, '15 Teams'!TEAMS)</f>
        <v>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">
      <c r="A149" s="2"/>
      <c r="B149" s="2"/>
      <c r="C149" s="2"/>
      <c r="D149" s="17">
        <f>LOOKUP(11,'15 Teams'!NUMBERS, '15 Teams'!TEAMS)</f>
        <v>0</v>
      </c>
      <c r="E149" s="18" t="s">
        <v>6</v>
      </c>
      <c r="F149" s="17">
        <f>LOOKUP(2,'15 Teams'!NUMBERS, '15 Teams'!TEAMS)</f>
        <v>0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">
      <c r="A150" s="2"/>
      <c r="B150" s="2"/>
      <c r="C150" s="2"/>
      <c r="D150" s="17">
        <f>LOOKUP(10,'15 Teams'!NUMBERS, '15 Teams'!TEAMS)</f>
        <v>0</v>
      </c>
      <c r="E150" s="18" t="s">
        <v>6</v>
      </c>
      <c r="F150" s="17">
        <f>LOOKUP(3,'15 Teams'!NUMBERS, '15 Teams'!TEAMS)</f>
        <v>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">
      <c r="A151" s="2"/>
      <c r="B151" s="2"/>
      <c r="C151" s="2"/>
      <c r="D151" s="17">
        <f>LOOKUP(9,'15 Teams'!NUMBERS, '15 Teams'!TEAMS)</f>
        <v>0</v>
      </c>
      <c r="E151" s="18" t="s">
        <v>6</v>
      </c>
      <c r="F151" s="17">
        <f>LOOKUP(4,'15 Teams'!NUMBERS, '15 Teams'!TEAMS)</f>
        <v>0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">
      <c r="A152" s="2"/>
      <c r="B152" s="2"/>
      <c r="C152" s="2"/>
      <c r="D152" s="17">
        <f>LOOKUP(8,'15 Teams'!NUMBERS, '15 Teams'!TEAMS)</f>
        <v>0</v>
      </c>
      <c r="E152" s="18" t="s">
        <v>6</v>
      </c>
      <c r="F152" s="17">
        <f>LOOKUP(5,'15 Teams'!NUMBERS, '15 Teams'!TEAMS)</f>
        <v>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">
      <c r="A153" s="2"/>
      <c r="B153" s="2"/>
      <c r="C153" s="2"/>
      <c r="D153" s="17">
        <f>LOOKUP(7,'15 Teams'!NUMBERS, '15 Teams'!TEAMS)</f>
        <v>0</v>
      </c>
      <c r="E153" s="18" t="s">
        <v>6</v>
      </c>
      <c r="F153" s="17">
        <f>LOOKUP(6,'15 Teams'!NUMBERS, '15 Teams'!TEAMS)</f>
        <v>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">
      <c r="A154" s="2"/>
      <c r="B154" s="2"/>
      <c r="C154" s="2"/>
      <c r="D154" s="28">
        <f>LOOKUP(14,'15 Teams'!NUMBERS, '15 Teams'!TEAMS)</f>
        <v>0</v>
      </c>
      <c r="E154" s="29" t="s">
        <v>6</v>
      </c>
      <c r="F154" s="28" t="s">
        <v>26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">
      <c r="A155" s="2"/>
      <c r="B155" s="2"/>
      <c r="C155" s="2"/>
      <c r="D155" s="40" t="s">
        <v>25</v>
      </c>
      <c r="E155" s="41"/>
      <c r="F155" s="4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">
      <c r="A156" s="2"/>
      <c r="B156" s="2"/>
      <c r="C156" s="2"/>
      <c r="D156" s="26">
        <f>LOOKUP(14,'15 Teams'!NUMBERS, '15 Teams'!TEAMS)</f>
        <v>0</v>
      </c>
      <c r="E156" s="27" t="s">
        <v>6</v>
      </c>
      <c r="F156" s="26">
        <f>LOOKUP(12,'15 Teams'!NUMBERS, '15 Teams'!TEAMS)</f>
        <v>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">
      <c r="A157" s="2"/>
      <c r="B157" s="2"/>
      <c r="C157" s="2"/>
      <c r="D157" s="17">
        <f>LOOKUP(15,'15 Teams'!NUMBERS, '15 Teams'!TEAMS)</f>
        <v>0</v>
      </c>
      <c r="E157" s="18" t="s">
        <v>6</v>
      </c>
      <c r="F157" s="17">
        <f>LOOKUP(11,'15 Teams'!NUMBERS, '15 Teams'!TEAMS)</f>
        <v>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">
      <c r="A158" s="2"/>
      <c r="B158" s="2"/>
      <c r="C158" s="2"/>
      <c r="D158" s="17">
        <f>LOOKUP(1,'15 Teams'!NUMBERS, '15 Teams'!TEAMS)</f>
        <v>0</v>
      </c>
      <c r="E158" s="18" t="s">
        <v>6</v>
      </c>
      <c r="F158" s="17">
        <f>LOOKUP(10,'15 Teams'!NUMBERS, '15 Teams'!TEAMS)</f>
        <v>0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">
      <c r="A159" s="2"/>
      <c r="B159" s="2"/>
      <c r="C159" s="2"/>
      <c r="D159" s="17">
        <f>LOOKUP(2,'15 Teams'!NUMBERS, '15 Teams'!TEAMS)</f>
        <v>0</v>
      </c>
      <c r="E159" s="18" t="s">
        <v>6</v>
      </c>
      <c r="F159" s="17">
        <f>LOOKUP(9,'15 Teams'!NUMBERS, '15 Teams'!TEAMS)</f>
        <v>0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">
      <c r="A160" s="2"/>
      <c r="B160" s="2"/>
      <c r="C160" s="2"/>
      <c r="D160" s="17">
        <f>LOOKUP(3,'15 Teams'!NUMBERS, '15 Teams'!TEAMS)</f>
        <v>0</v>
      </c>
      <c r="E160" s="18" t="s">
        <v>6</v>
      </c>
      <c r="F160" s="17">
        <f>LOOKUP(8,'15 Teams'!NUMBERS, '15 Teams'!TEAMS)</f>
        <v>0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">
      <c r="A161" s="2"/>
      <c r="B161" s="2"/>
      <c r="C161" s="2"/>
      <c r="D161" s="17">
        <f>LOOKUP(4,'15 Teams'!NUMBERS, '15 Teams'!TEAMS)</f>
        <v>0</v>
      </c>
      <c r="E161" s="18" t="s">
        <v>6</v>
      </c>
      <c r="F161" s="17">
        <f>LOOKUP(7,'15 Teams'!NUMBERS, '15 Teams'!TEAMS)</f>
        <v>0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">
      <c r="A162" s="2"/>
      <c r="B162" s="2"/>
      <c r="C162" s="2"/>
      <c r="D162" s="17">
        <f>LOOKUP(5,'15 Teams'!NUMBERS, '15 Teams'!TEAMS)</f>
        <v>0</v>
      </c>
      <c r="E162" s="18" t="s">
        <v>6</v>
      </c>
      <c r="F162" s="17">
        <f>LOOKUP(6,'15 Teams'!NUMBERS, '15 Teams'!TEAMS)</f>
        <v>0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">
      <c r="A163" s="2"/>
      <c r="B163" s="2"/>
      <c r="C163" s="2"/>
      <c r="D163" s="17">
        <f>LOOKUP(13,'15 Teams'!NUMBERS, '15 Teams'!TEAMS)</f>
        <v>0</v>
      </c>
      <c r="E163" s="18" t="s">
        <v>6</v>
      </c>
      <c r="F163" s="17" t="s">
        <v>26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">
      <c r="A164" s="2"/>
      <c r="B164" s="2"/>
      <c r="C164" s="2"/>
      <c r="D164" s="22"/>
      <c r="E164" s="23"/>
      <c r="F164" s="2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">
      <c r="A165" s="2"/>
      <c r="B165" s="2"/>
      <c r="C165" s="2"/>
      <c r="D165" s="22"/>
      <c r="E165" s="23"/>
      <c r="F165" s="2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">
      <c r="A166" s="2"/>
      <c r="B166" s="2"/>
      <c r="C166" s="2"/>
      <c r="D166" s="22"/>
      <c r="E166" s="23"/>
      <c r="F166" s="2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">
      <c r="A167" s="2"/>
      <c r="B167" s="2"/>
      <c r="C167" s="2"/>
      <c r="D167" s="22"/>
      <c r="E167" s="23"/>
      <c r="F167" s="2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">
      <c r="A168" s="2"/>
      <c r="B168" s="2"/>
      <c r="C168" s="2"/>
      <c r="D168" s="22"/>
      <c r="E168" s="23"/>
      <c r="F168" s="2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">
      <c r="A169" s="2"/>
      <c r="B169" s="2"/>
      <c r="C169" s="2"/>
      <c r="D169" s="22"/>
      <c r="E169" s="23"/>
      <c r="F169" s="2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">
      <c r="A170" s="2"/>
      <c r="B170" s="2"/>
      <c r="C170" s="2"/>
      <c r="D170" s="22"/>
      <c r="E170" s="23"/>
      <c r="F170" s="2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">
      <c r="A171" s="2"/>
      <c r="B171" s="2"/>
      <c r="C171" s="2"/>
      <c r="D171" s="22"/>
      <c r="E171" s="23"/>
      <c r="F171" s="2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">
      <c r="A172" s="2"/>
      <c r="B172" s="2"/>
      <c r="C172" s="2"/>
      <c r="D172" s="22"/>
      <c r="E172" s="23"/>
      <c r="F172" s="2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">
      <c r="A173" s="2"/>
      <c r="B173" s="2"/>
      <c r="C173" s="2"/>
      <c r="D173" s="22"/>
      <c r="E173" s="23"/>
      <c r="F173" s="2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">
      <c r="A174" s="2"/>
      <c r="B174" s="2"/>
      <c r="C174" s="2"/>
      <c r="D174" s="22"/>
      <c r="E174" s="23"/>
      <c r="F174" s="2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">
      <c r="A175" s="2"/>
      <c r="B175" s="2"/>
      <c r="C175" s="2"/>
      <c r="D175" s="22"/>
      <c r="E175" s="23"/>
      <c r="F175" s="2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">
      <c r="A176" s="2"/>
      <c r="B176" s="2"/>
      <c r="C176" s="2"/>
      <c r="D176" s="22"/>
      <c r="E176" s="23"/>
      <c r="F176" s="2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">
      <c r="A177" s="2"/>
      <c r="B177" s="2"/>
      <c r="C177" s="2"/>
      <c r="D177" s="22"/>
      <c r="E177" s="23"/>
      <c r="F177" s="2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">
      <c r="A178" s="2"/>
      <c r="B178" s="2"/>
      <c r="C178" s="2"/>
      <c r="D178" s="22"/>
      <c r="E178" s="23"/>
      <c r="F178" s="2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">
      <c r="A179" s="2"/>
      <c r="B179" s="2"/>
      <c r="C179" s="2"/>
      <c r="D179" s="22"/>
      <c r="E179" s="23"/>
      <c r="F179" s="2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">
      <c r="A180" s="2"/>
      <c r="B180" s="2"/>
      <c r="C180" s="2"/>
      <c r="D180" s="22"/>
      <c r="E180" s="23"/>
      <c r="F180" s="2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">
      <c r="A181" s="2"/>
      <c r="B181" s="2"/>
      <c r="C181" s="2"/>
      <c r="D181" s="22"/>
      <c r="E181" s="23"/>
      <c r="F181" s="2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">
      <c r="A182" s="2"/>
      <c r="B182" s="2"/>
      <c r="C182" s="2"/>
      <c r="D182" s="22"/>
      <c r="E182" s="23"/>
      <c r="F182" s="2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">
      <c r="A183" s="2"/>
      <c r="B183" s="2"/>
      <c r="C183" s="2"/>
      <c r="D183" s="22"/>
      <c r="E183" s="23"/>
      <c r="F183" s="2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">
      <c r="A184" s="2"/>
      <c r="B184" s="2"/>
      <c r="C184" s="2"/>
      <c r="D184" s="22"/>
      <c r="E184" s="23"/>
      <c r="F184" s="2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">
      <c r="A185" s="2"/>
      <c r="B185" s="2"/>
      <c r="C185" s="2"/>
      <c r="D185" s="22"/>
      <c r="E185" s="23"/>
      <c r="F185" s="2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">
      <c r="A186" s="2"/>
      <c r="B186" s="2"/>
      <c r="C186" s="2"/>
      <c r="D186" s="22"/>
      <c r="E186" s="23"/>
      <c r="F186" s="2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">
      <c r="A187" s="2"/>
      <c r="B187" s="2"/>
      <c r="C187" s="2"/>
      <c r="D187" s="22"/>
      <c r="E187" s="23"/>
      <c r="F187" s="2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">
      <c r="A188" s="2"/>
      <c r="B188" s="2"/>
      <c r="C188" s="2"/>
      <c r="D188" s="22"/>
      <c r="E188" s="23"/>
      <c r="F188" s="2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">
      <c r="A189" s="2"/>
      <c r="B189" s="2"/>
      <c r="C189" s="2"/>
      <c r="D189" s="22"/>
      <c r="E189" s="23"/>
      <c r="F189" s="2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">
      <c r="A190" s="2"/>
      <c r="B190" s="2"/>
      <c r="C190" s="2"/>
      <c r="D190" s="22"/>
      <c r="E190" s="23"/>
      <c r="F190" s="2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">
      <c r="A191" s="2"/>
      <c r="B191" s="2"/>
      <c r="C191" s="2"/>
      <c r="D191" s="22"/>
      <c r="E191" s="23"/>
      <c r="F191" s="2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">
      <c r="A192" s="2"/>
      <c r="B192" s="2"/>
      <c r="C192" s="2"/>
      <c r="D192" s="22"/>
      <c r="E192" s="23"/>
      <c r="F192" s="2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">
      <c r="A193" s="2"/>
      <c r="B193" s="2"/>
      <c r="C193" s="2"/>
      <c r="D193" s="22"/>
      <c r="E193" s="23"/>
      <c r="F193" s="2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">
      <c r="A194" s="2"/>
      <c r="B194" s="2"/>
      <c r="C194" s="2"/>
      <c r="D194" s="22"/>
      <c r="E194" s="23"/>
      <c r="F194" s="2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">
      <c r="A195" s="2"/>
      <c r="B195" s="2"/>
      <c r="C195" s="2"/>
      <c r="D195" s="22"/>
      <c r="E195" s="23"/>
      <c r="F195" s="2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">
      <c r="A196" s="2"/>
      <c r="B196" s="2"/>
      <c r="C196" s="2"/>
      <c r="D196" s="22"/>
      <c r="E196" s="23"/>
      <c r="F196" s="2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">
      <c r="A197" s="2"/>
      <c r="B197" s="2"/>
      <c r="C197" s="2"/>
      <c r="D197" s="22"/>
      <c r="E197" s="23"/>
      <c r="F197" s="2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">
      <c r="A198" s="2"/>
      <c r="B198" s="2"/>
      <c r="C198" s="2"/>
      <c r="D198" s="22"/>
      <c r="E198" s="23"/>
      <c r="F198" s="2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">
      <c r="A199" s="2"/>
      <c r="B199" s="2"/>
      <c r="C199" s="2"/>
      <c r="D199" s="22"/>
      <c r="E199" s="23"/>
      <c r="F199" s="2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">
      <c r="A200" s="2"/>
      <c r="B200" s="2"/>
      <c r="C200" s="2"/>
      <c r="D200" s="22"/>
      <c r="E200" s="23"/>
      <c r="F200" s="2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">
      <c r="A201" s="2"/>
      <c r="B201" s="2"/>
      <c r="C201" s="2"/>
      <c r="D201" s="22"/>
      <c r="E201" s="23"/>
      <c r="F201" s="2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">
      <c r="A202" s="2"/>
      <c r="B202" s="2"/>
      <c r="C202" s="2"/>
      <c r="D202" s="22"/>
      <c r="E202" s="23"/>
      <c r="F202" s="2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">
      <c r="A203" s="2"/>
      <c r="B203" s="2"/>
      <c r="C203" s="2"/>
      <c r="D203" s="22"/>
      <c r="E203" s="23"/>
      <c r="F203" s="2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">
      <c r="A204" s="2"/>
      <c r="B204" s="2"/>
      <c r="C204" s="2"/>
      <c r="D204" s="22"/>
      <c r="E204" s="23"/>
      <c r="F204" s="2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">
      <c r="A205" s="2"/>
      <c r="B205" s="2"/>
      <c r="C205" s="2"/>
      <c r="D205" s="22"/>
      <c r="E205" s="23"/>
      <c r="F205" s="2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">
      <c r="A206" s="2"/>
      <c r="B206" s="2"/>
      <c r="C206" s="2"/>
      <c r="D206" s="22"/>
      <c r="E206" s="23"/>
      <c r="F206" s="2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">
      <c r="A207" s="2"/>
      <c r="B207" s="2"/>
      <c r="C207" s="2"/>
      <c r="D207" s="22"/>
      <c r="E207" s="23"/>
      <c r="F207" s="2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">
      <c r="A208" s="2"/>
      <c r="B208" s="2"/>
      <c r="C208" s="2"/>
      <c r="D208" s="22"/>
      <c r="E208" s="23"/>
      <c r="F208" s="2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">
      <c r="A209" s="2"/>
      <c r="B209" s="2"/>
      <c r="C209" s="2"/>
      <c r="D209" s="22"/>
      <c r="E209" s="23"/>
      <c r="F209" s="2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">
      <c r="A210" s="2"/>
      <c r="B210" s="2"/>
      <c r="C210" s="2"/>
      <c r="D210" s="22"/>
      <c r="E210" s="23"/>
      <c r="F210" s="2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">
      <c r="A211" s="2"/>
      <c r="B211" s="2"/>
      <c r="C211" s="2"/>
      <c r="D211" s="22"/>
      <c r="E211" s="23"/>
      <c r="F211" s="2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">
      <c r="A212" s="2"/>
      <c r="B212" s="2"/>
      <c r="C212" s="2"/>
      <c r="D212" s="22"/>
      <c r="E212" s="23"/>
      <c r="F212" s="2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">
      <c r="A213" s="2"/>
      <c r="B213" s="2"/>
      <c r="C213" s="2"/>
      <c r="D213" s="22"/>
      <c r="E213" s="23"/>
      <c r="F213" s="2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">
      <c r="A214" s="2"/>
      <c r="B214" s="2"/>
      <c r="C214" s="2"/>
      <c r="D214" s="22"/>
      <c r="E214" s="23"/>
      <c r="F214" s="2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">
      <c r="A215" s="2"/>
      <c r="B215" s="2"/>
      <c r="C215" s="2"/>
      <c r="D215" s="22"/>
      <c r="E215" s="23"/>
      <c r="F215" s="2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">
      <c r="A216" s="2"/>
      <c r="B216" s="2"/>
      <c r="C216" s="2"/>
      <c r="D216" s="22"/>
      <c r="E216" s="23"/>
      <c r="F216" s="2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">
      <c r="A217" s="2"/>
      <c r="B217" s="2"/>
      <c r="C217" s="2"/>
      <c r="D217" s="22"/>
      <c r="E217" s="23"/>
      <c r="F217" s="2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">
      <c r="A218" s="2"/>
      <c r="B218" s="2"/>
      <c r="C218" s="2"/>
      <c r="D218" s="22"/>
      <c r="E218" s="23"/>
      <c r="F218" s="2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">
      <c r="A219" s="2"/>
      <c r="B219" s="2"/>
      <c r="C219" s="2"/>
      <c r="D219" s="22"/>
      <c r="E219" s="23"/>
      <c r="F219" s="2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">
      <c r="A220" s="2"/>
      <c r="B220" s="2"/>
      <c r="C220" s="2"/>
      <c r="D220" s="22"/>
      <c r="E220" s="23"/>
      <c r="F220" s="2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">
      <c r="A221" s="2"/>
      <c r="B221" s="2"/>
      <c r="C221" s="2"/>
      <c r="D221" s="22"/>
      <c r="E221" s="23"/>
      <c r="F221" s="2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">
      <c r="A222" s="2"/>
      <c r="B222" s="2"/>
      <c r="C222" s="2"/>
      <c r="D222" s="22"/>
      <c r="E222" s="23"/>
      <c r="F222" s="2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">
      <c r="A223" s="2"/>
      <c r="B223" s="2"/>
      <c r="C223" s="2"/>
      <c r="D223" s="22"/>
      <c r="E223" s="23"/>
      <c r="F223" s="2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">
      <c r="A224" s="2"/>
      <c r="B224" s="2"/>
      <c r="C224" s="2"/>
      <c r="D224" s="22"/>
      <c r="E224" s="23"/>
      <c r="F224" s="2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">
      <c r="A225" s="2"/>
      <c r="B225" s="2"/>
      <c r="C225" s="2"/>
      <c r="D225" s="22"/>
      <c r="E225" s="23"/>
      <c r="F225" s="2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">
      <c r="A226" s="2"/>
      <c r="B226" s="2"/>
      <c r="C226" s="2"/>
      <c r="D226" s="22"/>
      <c r="E226" s="23"/>
      <c r="F226" s="2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">
      <c r="A227" s="2"/>
      <c r="B227" s="2"/>
      <c r="C227" s="2"/>
      <c r="D227" s="22"/>
      <c r="E227" s="23"/>
      <c r="F227" s="2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">
      <c r="A228" s="2"/>
      <c r="B228" s="2"/>
      <c r="C228" s="2"/>
      <c r="D228" s="22"/>
      <c r="E228" s="23"/>
      <c r="F228" s="2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">
      <c r="A229" s="2"/>
      <c r="B229" s="2"/>
      <c r="C229" s="2"/>
      <c r="D229" s="22"/>
      <c r="E229" s="23"/>
      <c r="F229" s="2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">
      <c r="A230" s="2"/>
      <c r="B230" s="2"/>
      <c r="C230" s="2"/>
      <c r="D230" s="22"/>
      <c r="E230" s="23"/>
      <c r="F230" s="2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">
      <c r="A231" s="2"/>
      <c r="B231" s="2"/>
      <c r="C231" s="2"/>
      <c r="D231" s="22"/>
      <c r="E231" s="23"/>
      <c r="F231" s="2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">
      <c r="A232" s="2"/>
      <c r="B232" s="2"/>
      <c r="C232" s="2"/>
      <c r="D232" s="22"/>
      <c r="E232" s="23"/>
      <c r="F232" s="2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">
      <c r="A233" s="2"/>
      <c r="B233" s="2"/>
      <c r="C233" s="2"/>
      <c r="D233" s="22"/>
      <c r="E233" s="23"/>
      <c r="F233" s="2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">
      <c r="A234" s="2"/>
      <c r="B234" s="2"/>
      <c r="C234" s="2"/>
      <c r="D234" s="22"/>
      <c r="E234" s="23"/>
      <c r="F234" s="2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">
      <c r="A235" s="2"/>
      <c r="B235" s="2"/>
      <c r="C235" s="2"/>
      <c r="D235" s="22"/>
      <c r="E235" s="23"/>
      <c r="F235" s="2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">
      <c r="A236" s="2"/>
      <c r="B236" s="2"/>
      <c r="C236" s="2"/>
      <c r="D236" s="22"/>
      <c r="E236" s="23"/>
      <c r="F236" s="2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">
      <c r="A237" s="2"/>
      <c r="B237" s="2"/>
      <c r="C237" s="2"/>
      <c r="D237" s="22"/>
      <c r="E237" s="23"/>
      <c r="F237" s="2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">
      <c r="A238" s="2"/>
      <c r="B238" s="2"/>
      <c r="C238" s="2"/>
      <c r="D238" s="22"/>
      <c r="E238" s="23"/>
      <c r="F238" s="2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">
      <c r="A239" s="2"/>
      <c r="B239" s="2"/>
      <c r="C239" s="2"/>
      <c r="D239" s="22"/>
      <c r="E239" s="23"/>
      <c r="F239" s="2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2"/>
      <c r="B240" s="2"/>
      <c r="C240" s="2"/>
      <c r="D240" s="22"/>
      <c r="E240" s="23"/>
      <c r="F240" s="2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">
      <c r="A241" s="2"/>
      <c r="B241" s="2"/>
      <c r="C241" s="2"/>
      <c r="D241" s="22"/>
      <c r="E241" s="23"/>
      <c r="F241" s="2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2"/>
      <c r="B242" s="2"/>
      <c r="C242" s="2"/>
      <c r="D242" s="22"/>
      <c r="E242" s="23"/>
      <c r="F242" s="2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">
      <c r="A243" s="2"/>
      <c r="B243" s="2"/>
      <c r="C243" s="2"/>
      <c r="D243" s="22"/>
      <c r="E243" s="23"/>
      <c r="F243" s="2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">
      <c r="A244" s="2"/>
      <c r="B244" s="2"/>
      <c r="C244" s="2"/>
      <c r="D244" s="22"/>
      <c r="E244" s="23"/>
      <c r="F244" s="2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">
      <c r="A245" s="2"/>
      <c r="B245" s="2"/>
      <c r="C245" s="2"/>
      <c r="D245" s="22"/>
      <c r="E245" s="23"/>
      <c r="F245" s="2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">
      <c r="A246" s="2"/>
      <c r="B246" s="2"/>
      <c r="C246" s="2"/>
      <c r="D246" s="22"/>
      <c r="E246" s="23"/>
      <c r="F246" s="2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">
      <c r="A247" s="2"/>
      <c r="B247" s="2"/>
      <c r="C247" s="2"/>
      <c r="D247" s="22"/>
      <c r="E247" s="23"/>
      <c r="F247" s="2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">
      <c r="A248" s="2"/>
      <c r="B248" s="2"/>
      <c r="C248" s="2"/>
      <c r="D248" s="22"/>
      <c r="E248" s="23"/>
      <c r="F248" s="2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">
      <c r="A249" s="2"/>
      <c r="B249" s="2"/>
      <c r="C249" s="2"/>
      <c r="D249" s="22"/>
      <c r="E249" s="23"/>
      <c r="F249" s="2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">
      <c r="A250" s="2"/>
      <c r="B250" s="2"/>
      <c r="C250" s="2"/>
      <c r="D250" s="22"/>
      <c r="E250" s="23"/>
      <c r="F250" s="2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">
      <c r="A251" s="2"/>
      <c r="B251" s="2"/>
      <c r="C251" s="2"/>
      <c r="D251" s="22"/>
      <c r="E251" s="23"/>
      <c r="F251" s="2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">
      <c r="A252" s="2"/>
      <c r="B252" s="2"/>
      <c r="C252" s="2"/>
      <c r="D252" s="22"/>
      <c r="E252" s="23"/>
      <c r="F252" s="2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">
      <c r="A253" s="2"/>
      <c r="B253" s="2"/>
      <c r="C253" s="2"/>
      <c r="D253" s="22"/>
      <c r="E253" s="23"/>
      <c r="F253" s="2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">
      <c r="A254" s="2"/>
      <c r="B254" s="2"/>
      <c r="C254" s="2"/>
      <c r="D254" s="22"/>
      <c r="E254" s="23"/>
      <c r="F254" s="2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">
      <c r="A255" s="2"/>
      <c r="B255" s="2"/>
      <c r="C255" s="2"/>
      <c r="D255" s="22"/>
      <c r="E255" s="23"/>
      <c r="F255" s="2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">
      <c r="A256" s="2"/>
      <c r="B256" s="2"/>
      <c r="C256" s="2"/>
      <c r="D256" s="22"/>
      <c r="E256" s="23"/>
      <c r="F256" s="2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">
      <c r="A257" s="2"/>
      <c r="B257" s="2"/>
      <c r="C257" s="2"/>
      <c r="D257" s="22"/>
      <c r="E257" s="23"/>
      <c r="F257" s="2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">
      <c r="A258" s="2"/>
      <c r="B258" s="2"/>
      <c r="C258" s="2"/>
      <c r="D258" s="22"/>
      <c r="E258" s="23"/>
      <c r="F258" s="2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">
      <c r="A259" s="2"/>
      <c r="B259" s="2"/>
      <c r="C259" s="2"/>
      <c r="D259" s="22"/>
      <c r="E259" s="23"/>
      <c r="F259" s="2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">
      <c r="A260" s="2"/>
      <c r="B260" s="2"/>
      <c r="C260" s="2"/>
      <c r="D260" s="22"/>
      <c r="E260" s="23"/>
      <c r="F260" s="2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">
      <c r="A261" s="2"/>
      <c r="B261" s="2"/>
      <c r="C261" s="2"/>
      <c r="D261" s="22"/>
      <c r="E261" s="23"/>
      <c r="F261" s="2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">
      <c r="A262" s="2"/>
      <c r="B262" s="2"/>
      <c r="C262" s="2"/>
      <c r="D262" s="22"/>
      <c r="E262" s="23"/>
      <c r="F262" s="2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">
      <c r="A263" s="2"/>
      <c r="B263" s="2"/>
      <c r="C263" s="2"/>
      <c r="D263" s="22"/>
      <c r="E263" s="23"/>
      <c r="F263" s="2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">
      <c r="A264" s="2"/>
      <c r="B264" s="2"/>
      <c r="C264" s="2"/>
      <c r="D264" s="22"/>
      <c r="E264" s="23"/>
      <c r="F264" s="2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">
      <c r="A265" s="2"/>
      <c r="B265" s="2"/>
      <c r="C265" s="2"/>
      <c r="D265" s="22"/>
      <c r="E265" s="23"/>
      <c r="F265" s="2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">
      <c r="A266" s="2"/>
      <c r="B266" s="2"/>
      <c r="C266" s="2"/>
      <c r="D266" s="22"/>
      <c r="E266" s="23"/>
      <c r="F266" s="2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">
      <c r="A267" s="2"/>
      <c r="B267" s="2"/>
      <c r="C267" s="2"/>
      <c r="D267" s="22"/>
      <c r="E267" s="23"/>
      <c r="F267" s="2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">
      <c r="A268" s="2"/>
      <c r="B268" s="2"/>
      <c r="C268" s="2"/>
      <c r="D268" s="22"/>
      <c r="E268" s="23"/>
      <c r="F268" s="2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">
      <c r="A269" s="2"/>
      <c r="B269" s="2"/>
      <c r="C269" s="2"/>
      <c r="D269" s="22"/>
      <c r="E269" s="23"/>
      <c r="F269" s="2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">
      <c r="A270" s="2"/>
      <c r="B270" s="2"/>
      <c r="C270" s="2"/>
      <c r="D270" s="22"/>
      <c r="E270" s="23"/>
      <c r="F270" s="2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">
      <c r="A271" s="2"/>
      <c r="B271" s="2"/>
      <c r="C271" s="2"/>
      <c r="D271" s="22"/>
      <c r="E271" s="23"/>
      <c r="F271" s="2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">
      <c r="A272" s="2"/>
      <c r="B272" s="2"/>
      <c r="C272" s="2"/>
      <c r="D272" s="22"/>
      <c r="E272" s="23"/>
      <c r="F272" s="2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">
      <c r="A273" s="2"/>
      <c r="B273" s="2"/>
      <c r="C273" s="2"/>
      <c r="D273" s="22"/>
      <c r="E273" s="23"/>
      <c r="F273" s="2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">
      <c r="A274" s="2"/>
      <c r="B274" s="2"/>
      <c r="C274" s="2"/>
      <c r="D274" s="22"/>
      <c r="E274" s="23"/>
      <c r="F274" s="2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">
      <c r="A275" s="2"/>
      <c r="B275" s="2"/>
      <c r="C275" s="2"/>
      <c r="D275" s="22"/>
      <c r="E275" s="23"/>
      <c r="F275" s="2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">
      <c r="A276" s="2"/>
      <c r="B276" s="2"/>
      <c r="C276" s="2"/>
      <c r="D276" s="22"/>
      <c r="E276" s="23"/>
      <c r="F276" s="2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">
      <c r="A277" s="2"/>
      <c r="B277" s="2"/>
      <c r="C277" s="2"/>
      <c r="D277" s="22"/>
      <c r="E277" s="23"/>
      <c r="F277" s="2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">
      <c r="A278" s="2"/>
      <c r="B278" s="2"/>
      <c r="C278" s="2"/>
      <c r="D278" s="22"/>
      <c r="E278" s="23"/>
      <c r="F278" s="2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">
      <c r="A279" s="2"/>
      <c r="B279" s="2"/>
      <c r="C279" s="2"/>
      <c r="D279" s="22"/>
      <c r="E279" s="23"/>
      <c r="F279" s="2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">
      <c r="A280" s="2"/>
      <c r="B280" s="2"/>
      <c r="C280" s="2"/>
      <c r="D280" s="22"/>
      <c r="E280" s="23"/>
      <c r="F280" s="2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">
      <c r="A281" s="2"/>
      <c r="B281" s="2"/>
      <c r="C281" s="2"/>
      <c r="D281" s="22"/>
      <c r="E281" s="23"/>
      <c r="F281" s="2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">
      <c r="A282" s="2"/>
      <c r="B282" s="2"/>
      <c r="C282" s="2"/>
      <c r="D282" s="22"/>
      <c r="E282" s="23"/>
      <c r="F282" s="2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">
      <c r="A283" s="2"/>
      <c r="B283" s="2"/>
      <c r="C283" s="2"/>
      <c r="D283" s="22"/>
      <c r="E283" s="23"/>
      <c r="F283" s="2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">
      <c r="A284" s="2"/>
      <c r="B284" s="2"/>
      <c r="C284" s="2"/>
      <c r="D284" s="22"/>
      <c r="E284" s="23"/>
      <c r="F284" s="2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">
      <c r="A285" s="2"/>
      <c r="B285" s="2"/>
      <c r="C285" s="2"/>
      <c r="D285" s="22"/>
      <c r="E285" s="23"/>
      <c r="F285" s="2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">
      <c r="A286" s="2"/>
      <c r="B286" s="2"/>
      <c r="C286" s="2"/>
      <c r="D286" s="22"/>
      <c r="E286" s="23"/>
      <c r="F286" s="2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">
      <c r="A287" s="2"/>
      <c r="B287" s="2"/>
      <c r="C287" s="2"/>
      <c r="D287" s="22"/>
      <c r="E287" s="23"/>
      <c r="F287" s="2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">
      <c r="A288" s="2"/>
      <c r="B288" s="2"/>
      <c r="C288" s="2"/>
      <c r="D288" s="22"/>
      <c r="E288" s="23"/>
      <c r="F288" s="2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">
      <c r="A289" s="2"/>
      <c r="B289" s="2"/>
      <c r="C289" s="2"/>
      <c r="D289" s="22"/>
      <c r="E289" s="23"/>
      <c r="F289" s="2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">
      <c r="A290" s="2"/>
      <c r="B290" s="2"/>
      <c r="C290" s="2"/>
      <c r="D290" s="22"/>
      <c r="E290" s="23"/>
      <c r="F290" s="2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">
      <c r="A291" s="2"/>
      <c r="B291" s="2"/>
      <c r="C291" s="2"/>
      <c r="D291" s="22"/>
      <c r="E291" s="23"/>
      <c r="F291" s="2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">
      <c r="A292" s="2"/>
      <c r="B292" s="2"/>
      <c r="C292" s="2"/>
      <c r="D292" s="22"/>
      <c r="E292" s="23"/>
      <c r="F292" s="2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">
      <c r="A293" s="2"/>
      <c r="B293" s="2"/>
      <c r="C293" s="2"/>
      <c r="D293" s="22"/>
      <c r="E293" s="23"/>
      <c r="F293" s="2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">
      <c r="A294" s="2"/>
      <c r="B294" s="2"/>
      <c r="C294" s="2"/>
      <c r="D294" s="22"/>
      <c r="E294" s="23"/>
      <c r="F294" s="2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">
      <c r="A295" s="2"/>
      <c r="B295" s="2"/>
      <c r="C295" s="2"/>
      <c r="D295" s="22"/>
      <c r="E295" s="23"/>
      <c r="F295" s="2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">
      <c r="A296" s="2"/>
      <c r="B296" s="2"/>
      <c r="C296" s="2"/>
      <c r="D296" s="22"/>
      <c r="E296" s="23"/>
      <c r="F296" s="2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">
      <c r="A297" s="2"/>
      <c r="B297" s="2"/>
      <c r="C297" s="2"/>
      <c r="D297" s="22"/>
      <c r="E297" s="23"/>
      <c r="F297" s="2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">
      <c r="A298" s="2"/>
      <c r="B298" s="2"/>
      <c r="C298" s="2"/>
      <c r="D298" s="22"/>
      <c r="E298" s="23"/>
      <c r="F298" s="2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">
      <c r="A299" s="2"/>
      <c r="B299" s="2"/>
      <c r="C299" s="2"/>
      <c r="D299" s="22"/>
      <c r="E299" s="23"/>
      <c r="F299" s="2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">
      <c r="A300" s="2"/>
      <c r="B300" s="2"/>
      <c r="C300" s="2"/>
      <c r="D300" s="22"/>
      <c r="E300" s="23"/>
      <c r="F300" s="2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">
      <c r="A301" s="2"/>
      <c r="B301" s="2"/>
      <c r="C301" s="2"/>
      <c r="D301" s="22"/>
      <c r="E301" s="23"/>
      <c r="F301" s="2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">
      <c r="A302" s="2"/>
      <c r="B302" s="2"/>
      <c r="C302" s="2"/>
      <c r="D302" s="22"/>
      <c r="E302" s="23"/>
      <c r="F302" s="2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">
      <c r="A303" s="2"/>
      <c r="B303" s="2"/>
      <c r="C303" s="2"/>
      <c r="D303" s="22"/>
      <c r="E303" s="23"/>
      <c r="F303" s="2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">
      <c r="A304" s="2"/>
      <c r="B304" s="2"/>
      <c r="C304" s="2"/>
      <c r="D304" s="22"/>
      <c r="E304" s="23"/>
      <c r="F304" s="2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">
      <c r="A305" s="2"/>
      <c r="B305" s="2"/>
      <c r="C305" s="2"/>
      <c r="D305" s="22"/>
      <c r="E305" s="23"/>
      <c r="F305" s="2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">
      <c r="A306" s="2"/>
      <c r="B306" s="2"/>
      <c r="C306" s="2"/>
      <c r="D306" s="22"/>
      <c r="E306" s="23"/>
      <c r="F306" s="2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">
      <c r="A307" s="2"/>
      <c r="B307" s="2"/>
      <c r="C307" s="2"/>
      <c r="D307" s="22"/>
      <c r="E307" s="23"/>
      <c r="F307" s="2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">
      <c r="A308" s="2"/>
      <c r="B308" s="2"/>
      <c r="C308" s="2"/>
      <c r="D308" s="22"/>
      <c r="E308" s="23"/>
      <c r="F308" s="2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">
      <c r="A309" s="2"/>
      <c r="B309" s="2"/>
      <c r="C309" s="2"/>
      <c r="D309" s="22"/>
      <c r="E309" s="23"/>
      <c r="F309" s="2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">
      <c r="A310" s="2"/>
      <c r="B310" s="2"/>
      <c r="C310" s="2"/>
      <c r="D310" s="22"/>
      <c r="E310" s="23"/>
      <c r="F310" s="2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">
      <c r="A311" s="2"/>
      <c r="B311" s="2"/>
      <c r="C311" s="2"/>
      <c r="D311" s="22"/>
      <c r="E311" s="23"/>
      <c r="F311" s="2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">
      <c r="A312" s="2"/>
      <c r="B312" s="2"/>
      <c r="C312" s="2"/>
      <c r="D312" s="22"/>
      <c r="E312" s="23"/>
      <c r="F312" s="2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">
      <c r="A313" s="2"/>
      <c r="B313" s="2"/>
      <c r="C313" s="2"/>
      <c r="D313" s="22"/>
      <c r="E313" s="23"/>
      <c r="F313" s="2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">
      <c r="A314" s="2"/>
      <c r="B314" s="2"/>
      <c r="C314" s="2"/>
      <c r="D314" s="22"/>
      <c r="E314" s="23"/>
      <c r="F314" s="2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">
      <c r="A315" s="2"/>
      <c r="B315" s="2"/>
      <c r="C315" s="2"/>
      <c r="D315" s="22"/>
      <c r="E315" s="23"/>
      <c r="F315" s="2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">
      <c r="A316" s="2"/>
      <c r="B316" s="2"/>
      <c r="C316" s="2"/>
      <c r="D316" s="22"/>
      <c r="E316" s="23"/>
      <c r="F316" s="2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">
      <c r="A317" s="2"/>
      <c r="B317" s="2"/>
      <c r="C317" s="2"/>
      <c r="D317" s="22"/>
      <c r="E317" s="23"/>
      <c r="F317" s="2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">
      <c r="A318" s="2"/>
      <c r="B318" s="2"/>
      <c r="C318" s="2"/>
      <c r="D318" s="22"/>
      <c r="E318" s="23"/>
      <c r="F318" s="2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">
      <c r="A319" s="2"/>
      <c r="B319" s="2"/>
      <c r="C319" s="2"/>
      <c r="D319" s="22"/>
      <c r="E319" s="23"/>
      <c r="F319" s="2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">
      <c r="A320" s="2"/>
      <c r="B320" s="2"/>
      <c r="C320" s="2"/>
      <c r="D320" s="22"/>
      <c r="E320" s="23"/>
      <c r="F320" s="2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">
      <c r="A321" s="2"/>
      <c r="B321" s="2"/>
      <c r="C321" s="2"/>
      <c r="D321" s="22"/>
      <c r="E321" s="23"/>
      <c r="F321" s="2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">
      <c r="A322" s="2"/>
      <c r="B322" s="2"/>
      <c r="C322" s="2"/>
      <c r="D322" s="22"/>
      <c r="E322" s="23"/>
      <c r="F322" s="2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">
      <c r="A323" s="2"/>
      <c r="B323" s="2"/>
      <c r="C323" s="2"/>
      <c r="D323" s="22"/>
      <c r="E323" s="23"/>
      <c r="F323" s="2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">
      <c r="A324" s="2"/>
      <c r="B324" s="2"/>
      <c r="C324" s="2"/>
      <c r="D324" s="22"/>
      <c r="E324" s="23"/>
      <c r="F324" s="2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">
      <c r="A325" s="2"/>
      <c r="B325" s="2"/>
      <c r="C325" s="2"/>
      <c r="D325" s="22"/>
      <c r="E325" s="23"/>
      <c r="F325" s="2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">
      <c r="A326" s="2"/>
      <c r="B326" s="2"/>
      <c r="C326" s="2"/>
      <c r="D326" s="22"/>
      <c r="E326" s="23"/>
      <c r="F326" s="2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">
      <c r="A327" s="2"/>
      <c r="B327" s="2"/>
      <c r="C327" s="2"/>
      <c r="D327" s="22"/>
      <c r="E327" s="23"/>
      <c r="F327" s="2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">
      <c r="A328" s="2"/>
      <c r="B328" s="2"/>
      <c r="C328" s="2"/>
      <c r="D328" s="22"/>
      <c r="E328" s="23"/>
      <c r="F328" s="2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">
      <c r="A329" s="2"/>
      <c r="B329" s="2"/>
      <c r="C329" s="2"/>
      <c r="D329" s="22"/>
      <c r="E329" s="23"/>
      <c r="F329" s="2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">
      <c r="A330" s="2"/>
      <c r="B330" s="2"/>
      <c r="C330" s="2"/>
      <c r="D330" s="22"/>
      <c r="E330" s="23"/>
      <c r="F330" s="2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">
      <c r="A331" s="2"/>
      <c r="B331" s="2"/>
      <c r="C331" s="2"/>
      <c r="D331" s="22"/>
      <c r="E331" s="23"/>
      <c r="F331" s="2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">
      <c r="A332" s="2"/>
      <c r="B332" s="2"/>
      <c r="C332" s="2"/>
      <c r="D332" s="22"/>
      <c r="E332" s="23"/>
      <c r="F332" s="2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">
      <c r="A333" s="2"/>
      <c r="B333" s="2"/>
      <c r="C333" s="2"/>
      <c r="D333" s="22"/>
      <c r="E333" s="23"/>
      <c r="F333" s="2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">
      <c r="A334" s="2"/>
      <c r="B334" s="2"/>
      <c r="C334" s="2"/>
      <c r="D334" s="22"/>
      <c r="E334" s="23"/>
      <c r="F334" s="2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">
      <c r="A335" s="2"/>
      <c r="B335" s="2"/>
      <c r="C335" s="2"/>
      <c r="D335" s="22"/>
      <c r="E335" s="23"/>
      <c r="F335" s="2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">
      <c r="A336" s="2"/>
      <c r="B336" s="2"/>
      <c r="C336" s="2"/>
      <c r="D336" s="22"/>
      <c r="E336" s="23"/>
      <c r="F336" s="2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">
      <c r="A337" s="2"/>
      <c r="B337" s="2"/>
      <c r="C337" s="2"/>
      <c r="D337" s="22"/>
      <c r="E337" s="23"/>
      <c r="F337" s="2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">
      <c r="A338" s="2"/>
      <c r="B338" s="2"/>
      <c r="C338" s="2"/>
      <c r="D338" s="22"/>
      <c r="E338" s="23"/>
      <c r="F338" s="2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">
      <c r="A339" s="2"/>
      <c r="B339" s="2"/>
      <c r="C339" s="2"/>
      <c r="D339" s="22"/>
      <c r="E339" s="23"/>
      <c r="F339" s="2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">
      <c r="A340" s="2"/>
      <c r="B340" s="2"/>
      <c r="C340" s="2"/>
      <c r="D340" s="22"/>
      <c r="E340" s="23"/>
      <c r="F340" s="2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">
      <c r="A341" s="2"/>
      <c r="B341" s="2"/>
      <c r="C341" s="2"/>
      <c r="D341" s="22"/>
      <c r="E341" s="23"/>
      <c r="F341" s="2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">
      <c r="A342" s="2"/>
      <c r="B342" s="2"/>
      <c r="C342" s="2"/>
      <c r="D342" s="22"/>
      <c r="E342" s="23"/>
      <c r="F342" s="2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">
      <c r="A343" s="2"/>
      <c r="B343" s="2"/>
      <c r="C343" s="2"/>
      <c r="D343" s="22"/>
      <c r="E343" s="23"/>
      <c r="F343" s="2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">
      <c r="A344" s="2"/>
      <c r="B344" s="2"/>
      <c r="C344" s="2"/>
      <c r="D344" s="22"/>
      <c r="E344" s="23"/>
      <c r="F344" s="2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">
      <c r="A345" s="2"/>
      <c r="B345" s="2"/>
      <c r="C345" s="2"/>
      <c r="D345" s="22"/>
      <c r="E345" s="23"/>
      <c r="F345" s="2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">
      <c r="A346" s="2"/>
      <c r="B346" s="2"/>
      <c r="C346" s="2"/>
      <c r="D346" s="22"/>
      <c r="E346" s="23"/>
      <c r="F346" s="2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">
      <c r="A347" s="2"/>
      <c r="B347" s="2"/>
      <c r="C347" s="2"/>
      <c r="D347" s="22"/>
      <c r="E347" s="23"/>
      <c r="F347" s="2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">
      <c r="A348" s="2"/>
      <c r="B348" s="2"/>
      <c r="C348" s="2"/>
      <c r="D348" s="22"/>
      <c r="E348" s="23"/>
      <c r="F348" s="2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">
      <c r="A349" s="2"/>
      <c r="B349" s="2"/>
      <c r="C349" s="2"/>
      <c r="D349" s="22"/>
      <c r="E349" s="23"/>
      <c r="F349" s="2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">
      <c r="A350" s="2"/>
      <c r="B350" s="2"/>
      <c r="C350" s="2"/>
      <c r="D350" s="22"/>
      <c r="E350" s="23"/>
      <c r="F350" s="2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">
      <c r="A351" s="2"/>
      <c r="B351" s="2"/>
      <c r="C351" s="2"/>
      <c r="D351" s="22"/>
      <c r="E351" s="23"/>
      <c r="F351" s="2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">
      <c r="A352" s="2"/>
      <c r="B352" s="2"/>
      <c r="C352" s="2"/>
      <c r="D352" s="22"/>
      <c r="E352" s="23"/>
      <c r="F352" s="2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">
      <c r="A353" s="2"/>
      <c r="B353" s="2"/>
      <c r="C353" s="2"/>
      <c r="D353" s="22"/>
      <c r="E353" s="23"/>
      <c r="F353" s="2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">
      <c r="A354" s="2"/>
      <c r="B354" s="2"/>
      <c r="C354" s="2"/>
      <c r="D354" s="22"/>
      <c r="E354" s="23"/>
      <c r="F354" s="2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">
      <c r="A355" s="2"/>
      <c r="B355" s="2"/>
      <c r="C355" s="2"/>
      <c r="D355" s="22"/>
      <c r="E355" s="23"/>
      <c r="F355" s="2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">
      <c r="A356" s="2"/>
      <c r="B356" s="2"/>
      <c r="C356" s="2"/>
      <c r="D356" s="22"/>
      <c r="E356" s="23"/>
      <c r="F356" s="2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">
      <c r="A357" s="2"/>
      <c r="B357" s="2"/>
      <c r="C357" s="2"/>
      <c r="D357" s="22"/>
      <c r="E357" s="23"/>
      <c r="F357" s="2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">
      <c r="A358" s="2"/>
      <c r="B358" s="2"/>
      <c r="C358" s="2"/>
      <c r="D358" s="22"/>
      <c r="E358" s="23"/>
      <c r="F358" s="2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">
      <c r="A359" s="2"/>
      <c r="B359" s="2"/>
      <c r="C359" s="2"/>
      <c r="D359" s="22"/>
      <c r="E359" s="23"/>
      <c r="F359" s="2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">
      <c r="A360" s="2"/>
      <c r="B360" s="2"/>
      <c r="C360" s="2"/>
      <c r="D360" s="22"/>
      <c r="E360" s="23"/>
      <c r="F360" s="2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">
      <c r="A361" s="2"/>
      <c r="B361" s="2"/>
      <c r="C361" s="2"/>
      <c r="D361" s="22"/>
      <c r="E361" s="23"/>
      <c r="F361" s="2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">
      <c r="A362" s="2"/>
      <c r="B362" s="2"/>
      <c r="C362" s="2"/>
      <c r="D362" s="22"/>
      <c r="E362" s="23"/>
      <c r="F362" s="2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">
      <c r="A363" s="2"/>
      <c r="B363" s="2"/>
      <c r="C363" s="2"/>
      <c r="D363" s="22"/>
      <c r="E363" s="23"/>
      <c r="F363" s="2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">
      <c r="A364" s="2"/>
      <c r="B364" s="2"/>
      <c r="C364" s="2"/>
      <c r="D364" s="22"/>
      <c r="E364" s="23"/>
      <c r="F364" s="2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">
      <c r="A365" s="2"/>
      <c r="B365" s="2"/>
      <c r="C365" s="2"/>
      <c r="D365" s="22"/>
      <c r="E365" s="23"/>
      <c r="F365" s="2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">
      <c r="A366" s="2"/>
      <c r="B366" s="2"/>
      <c r="C366" s="2"/>
      <c r="D366" s="22"/>
      <c r="E366" s="23"/>
      <c r="F366" s="2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">
      <c r="A367" s="2"/>
      <c r="B367" s="2"/>
      <c r="C367" s="2"/>
      <c r="D367" s="22"/>
      <c r="E367" s="23"/>
      <c r="F367" s="2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">
      <c r="A368" s="2"/>
      <c r="B368" s="2"/>
      <c r="C368" s="2"/>
      <c r="D368" s="22"/>
      <c r="E368" s="23"/>
      <c r="F368" s="2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">
      <c r="A369" s="2"/>
      <c r="B369" s="2"/>
      <c r="C369" s="2"/>
      <c r="D369" s="22"/>
      <c r="E369" s="23"/>
      <c r="F369" s="2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">
      <c r="A370" s="2"/>
      <c r="B370" s="2"/>
      <c r="C370" s="2"/>
      <c r="D370" s="22"/>
      <c r="E370" s="23"/>
      <c r="F370" s="2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">
      <c r="A371" s="2"/>
      <c r="B371" s="2"/>
      <c r="C371" s="2"/>
      <c r="D371" s="22"/>
      <c r="E371" s="23"/>
      <c r="F371" s="2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">
      <c r="A372" s="2"/>
      <c r="B372" s="2"/>
      <c r="C372" s="2"/>
      <c r="D372" s="22"/>
      <c r="E372" s="23"/>
      <c r="F372" s="2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">
      <c r="A373" s="2"/>
      <c r="B373" s="2"/>
      <c r="C373" s="2"/>
      <c r="D373" s="22"/>
      <c r="E373" s="23"/>
      <c r="F373" s="2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">
      <c r="A374" s="2"/>
      <c r="B374" s="2"/>
      <c r="C374" s="2"/>
      <c r="D374" s="22"/>
      <c r="E374" s="23"/>
      <c r="F374" s="2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">
      <c r="A375" s="2"/>
      <c r="B375" s="2"/>
      <c r="C375" s="2"/>
      <c r="D375" s="22"/>
      <c r="E375" s="23"/>
      <c r="F375" s="2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">
      <c r="A376" s="2"/>
      <c r="B376" s="2"/>
      <c r="C376" s="2"/>
      <c r="D376" s="22"/>
      <c r="E376" s="23"/>
      <c r="F376" s="2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">
      <c r="A377" s="2"/>
      <c r="B377" s="2"/>
      <c r="C377" s="2"/>
      <c r="D377" s="22"/>
      <c r="E377" s="23"/>
      <c r="F377" s="2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">
      <c r="A378" s="2"/>
      <c r="B378" s="2"/>
      <c r="C378" s="2"/>
      <c r="D378" s="22"/>
      <c r="E378" s="23"/>
      <c r="F378" s="2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">
      <c r="A379" s="2"/>
      <c r="B379" s="2"/>
      <c r="C379" s="2"/>
      <c r="D379" s="22"/>
      <c r="E379" s="23"/>
      <c r="F379" s="2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">
      <c r="A380" s="2"/>
      <c r="B380" s="2"/>
      <c r="C380" s="2"/>
      <c r="D380" s="22"/>
      <c r="E380" s="23"/>
      <c r="F380" s="2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">
      <c r="A381" s="2"/>
      <c r="B381" s="2"/>
      <c r="C381" s="2"/>
      <c r="D381" s="22"/>
      <c r="E381" s="23"/>
      <c r="F381" s="2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">
      <c r="A382" s="2"/>
      <c r="B382" s="2"/>
      <c r="C382" s="2"/>
      <c r="D382" s="22"/>
      <c r="E382" s="23"/>
      <c r="F382" s="2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">
      <c r="A383" s="2"/>
      <c r="B383" s="2"/>
      <c r="C383" s="2"/>
      <c r="D383" s="22"/>
      <c r="E383" s="23"/>
      <c r="F383" s="2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">
      <c r="A384" s="2"/>
      <c r="B384" s="2"/>
      <c r="C384" s="2"/>
      <c r="D384" s="22"/>
      <c r="E384" s="23"/>
      <c r="F384" s="2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">
      <c r="A385" s="2"/>
      <c r="B385" s="2"/>
      <c r="C385" s="2"/>
      <c r="D385" s="22"/>
      <c r="E385" s="23"/>
      <c r="F385" s="2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">
      <c r="A386" s="2"/>
      <c r="B386" s="2"/>
      <c r="C386" s="2"/>
      <c r="D386" s="22"/>
      <c r="E386" s="23"/>
      <c r="F386" s="2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">
      <c r="A387" s="2"/>
      <c r="B387" s="2"/>
      <c r="C387" s="2"/>
      <c r="D387" s="22"/>
      <c r="E387" s="23"/>
      <c r="F387" s="2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">
      <c r="A388" s="2"/>
      <c r="B388" s="2"/>
      <c r="C388" s="2"/>
      <c r="D388" s="22"/>
      <c r="E388" s="23"/>
      <c r="F388" s="2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">
      <c r="A389" s="2"/>
      <c r="B389" s="2"/>
      <c r="C389" s="2"/>
      <c r="D389" s="22"/>
      <c r="E389" s="23"/>
      <c r="F389" s="2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">
      <c r="A390" s="2"/>
      <c r="B390" s="2"/>
      <c r="C390" s="2"/>
      <c r="D390" s="22"/>
      <c r="E390" s="23"/>
      <c r="F390" s="2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">
      <c r="A391" s="2"/>
      <c r="B391" s="2"/>
      <c r="C391" s="2"/>
      <c r="D391" s="22"/>
      <c r="E391" s="23"/>
      <c r="F391" s="2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">
      <c r="A392" s="2"/>
      <c r="B392" s="2"/>
      <c r="C392" s="2"/>
      <c r="D392" s="22"/>
      <c r="E392" s="23"/>
      <c r="F392" s="2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">
      <c r="A393" s="2"/>
      <c r="B393" s="2"/>
      <c r="C393" s="2"/>
      <c r="D393" s="22"/>
      <c r="E393" s="23"/>
      <c r="F393" s="2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">
      <c r="A394" s="2"/>
      <c r="B394" s="2"/>
      <c r="C394" s="2"/>
      <c r="D394" s="22"/>
      <c r="E394" s="23"/>
      <c r="F394" s="2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">
      <c r="A395" s="2"/>
      <c r="B395" s="2"/>
      <c r="C395" s="2"/>
      <c r="D395" s="22"/>
      <c r="E395" s="23"/>
      <c r="F395" s="2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">
      <c r="A396" s="2"/>
      <c r="B396" s="2"/>
      <c r="C396" s="2"/>
      <c r="D396" s="22"/>
      <c r="E396" s="23"/>
      <c r="F396" s="2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">
      <c r="A397" s="2"/>
      <c r="B397" s="2"/>
      <c r="C397" s="2"/>
      <c r="D397" s="22"/>
      <c r="E397" s="23"/>
      <c r="F397" s="2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">
      <c r="A398" s="2"/>
      <c r="B398" s="2"/>
      <c r="C398" s="2"/>
      <c r="D398" s="22"/>
      <c r="E398" s="23"/>
      <c r="F398" s="2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">
      <c r="A399" s="2"/>
      <c r="B399" s="2"/>
      <c r="C399" s="2"/>
      <c r="D399" s="22"/>
      <c r="E399" s="23"/>
      <c r="F399" s="2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">
      <c r="A400" s="2"/>
      <c r="B400" s="2"/>
      <c r="C400" s="2"/>
      <c r="D400" s="22"/>
      <c r="E400" s="23"/>
      <c r="F400" s="2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">
      <c r="A401" s="2"/>
      <c r="B401" s="2"/>
      <c r="C401" s="2"/>
      <c r="D401" s="22"/>
      <c r="E401" s="23"/>
      <c r="F401" s="2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">
      <c r="A402" s="2"/>
      <c r="B402" s="2"/>
      <c r="C402" s="2"/>
      <c r="D402" s="22"/>
      <c r="E402" s="23"/>
      <c r="F402" s="2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">
      <c r="A403" s="2"/>
      <c r="B403" s="2"/>
      <c r="C403" s="2"/>
      <c r="D403" s="22"/>
      <c r="E403" s="23"/>
      <c r="F403" s="2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">
      <c r="A404" s="2"/>
      <c r="B404" s="2"/>
      <c r="C404" s="2"/>
      <c r="D404" s="22"/>
      <c r="E404" s="23"/>
      <c r="F404" s="2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">
      <c r="A405" s="2"/>
      <c r="B405" s="2"/>
      <c r="C405" s="2"/>
      <c r="D405" s="22"/>
      <c r="E405" s="23"/>
      <c r="F405" s="2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">
      <c r="A406" s="2"/>
      <c r="B406" s="2"/>
      <c r="C406" s="2"/>
      <c r="D406" s="22"/>
      <c r="E406" s="23"/>
      <c r="F406" s="2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">
      <c r="A407" s="2"/>
      <c r="B407" s="2"/>
      <c r="C407" s="2"/>
      <c r="D407" s="22"/>
      <c r="E407" s="23"/>
      <c r="F407" s="2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">
      <c r="A408" s="2"/>
      <c r="B408" s="2"/>
      <c r="C408" s="2"/>
      <c r="D408" s="22"/>
      <c r="E408" s="23"/>
      <c r="F408" s="2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">
      <c r="A409" s="2"/>
      <c r="B409" s="2"/>
      <c r="C409" s="2"/>
      <c r="D409" s="22"/>
      <c r="E409" s="23"/>
      <c r="F409" s="2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">
      <c r="A410" s="2"/>
      <c r="B410" s="2"/>
      <c r="C410" s="2"/>
      <c r="D410" s="22"/>
      <c r="E410" s="23"/>
      <c r="F410" s="2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">
      <c r="A411" s="2"/>
      <c r="B411" s="2"/>
      <c r="C411" s="2"/>
      <c r="D411" s="22"/>
      <c r="E411" s="23"/>
      <c r="F411" s="2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">
      <c r="A412" s="2"/>
      <c r="B412" s="2"/>
      <c r="C412" s="2"/>
      <c r="D412" s="22"/>
      <c r="E412" s="23"/>
      <c r="F412" s="2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">
      <c r="A413" s="2"/>
      <c r="B413" s="2"/>
      <c r="C413" s="2"/>
      <c r="D413" s="22"/>
      <c r="E413" s="23"/>
      <c r="F413" s="2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">
      <c r="A414" s="2"/>
      <c r="B414" s="2"/>
      <c r="C414" s="2"/>
      <c r="D414" s="22"/>
      <c r="E414" s="23"/>
      <c r="F414" s="2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">
      <c r="A415" s="2"/>
      <c r="B415" s="2"/>
      <c r="C415" s="2"/>
      <c r="D415" s="22"/>
      <c r="E415" s="23"/>
      <c r="F415" s="2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">
      <c r="A416" s="2"/>
      <c r="B416" s="2"/>
      <c r="C416" s="2"/>
      <c r="D416" s="22"/>
      <c r="E416" s="23"/>
      <c r="F416" s="2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">
      <c r="A417" s="2"/>
      <c r="B417" s="2"/>
      <c r="C417" s="2"/>
      <c r="D417" s="22"/>
      <c r="E417" s="23"/>
      <c r="F417" s="2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">
      <c r="A418" s="2"/>
      <c r="B418" s="2"/>
      <c r="C418" s="2"/>
      <c r="D418" s="22"/>
      <c r="E418" s="23"/>
      <c r="F418" s="2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">
      <c r="A419" s="2"/>
      <c r="B419" s="2"/>
      <c r="C419" s="2"/>
      <c r="D419" s="22"/>
      <c r="E419" s="23"/>
      <c r="F419" s="2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">
      <c r="A420" s="2"/>
      <c r="B420" s="2"/>
      <c r="C420" s="2"/>
      <c r="D420" s="22"/>
      <c r="E420" s="23"/>
      <c r="F420" s="2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">
      <c r="A421" s="2"/>
      <c r="B421" s="2"/>
      <c r="C421" s="2"/>
      <c r="D421" s="22"/>
      <c r="E421" s="23"/>
      <c r="F421" s="2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">
      <c r="A422" s="2"/>
      <c r="B422" s="2"/>
      <c r="C422" s="2"/>
      <c r="D422" s="22"/>
      <c r="E422" s="23"/>
      <c r="F422" s="2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">
      <c r="A423" s="2"/>
      <c r="B423" s="2"/>
      <c r="C423" s="2"/>
      <c r="D423" s="22"/>
      <c r="E423" s="23"/>
      <c r="F423" s="2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">
      <c r="A424" s="2"/>
      <c r="B424" s="2"/>
      <c r="C424" s="2"/>
      <c r="D424" s="22"/>
      <c r="E424" s="23"/>
      <c r="F424" s="2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">
      <c r="A425" s="2"/>
      <c r="B425" s="2"/>
      <c r="C425" s="2"/>
      <c r="D425" s="22"/>
      <c r="E425" s="23"/>
      <c r="F425" s="2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">
      <c r="A426" s="2"/>
      <c r="B426" s="2"/>
      <c r="C426" s="2"/>
      <c r="D426" s="22"/>
      <c r="E426" s="23"/>
      <c r="F426" s="2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">
      <c r="A427" s="2"/>
      <c r="B427" s="2"/>
      <c r="C427" s="2"/>
      <c r="D427" s="22"/>
      <c r="E427" s="23"/>
      <c r="F427" s="2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">
      <c r="A428" s="2"/>
      <c r="B428" s="2"/>
      <c r="C428" s="2"/>
      <c r="D428" s="22"/>
      <c r="E428" s="23"/>
      <c r="F428" s="2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">
      <c r="A429" s="2"/>
      <c r="B429" s="2"/>
      <c r="C429" s="2"/>
      <c r="D429" s="22"/>
      <c r="E429" s="23"/>
      <c r="F429" s="2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">
      <c r="A430" s="2"/>
      <c r="B430" s="2"/>
      <c r="C430" s="2"/>
      <c r="D430" s="22"/>
      <c r="E430" s="23"/>
      <c r="F430" s="2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">
      <c r="A431" s="2"/>
      <c r="B431" s="2"/>
      <c r="C431" s="2"/>
      <c r="D431" s="22"/>
      <c r="E431" s="23"/>
      <c r="F431" s="2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">
      <c r="A432" s="2"/>
      <c r="B432" s="2"/>
      <c r="C432" s="2"/>
      <c r="D432" s="22"/>
      <c r="E432" s="23"/>
      <c r="F432" s="2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">
      <c r="A433" s="2"/>
      <c r="B433" s="2"/>
      <c r="C433" s="2"/>
      <c r="D433" s="22"/>
      <c r="E433" s="23"/>
      <c r="F433" s="2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">
      <c r="A434" s="2"/>
      <c r="B434" s="2"/>
      <c r="C434" s="2"/>
      <c r="D434" s="22"/>
      <c r="E434" s="23"/>
      <c r="F434" s="2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">
      <c r="A435" s="2"/>
      <c r="B435" s="2"/>
      <c r="C435" s="2"/>
      <c r="D435" s="22"/>
      <c r="E435" s="23"/>
      <c r="F435" s="2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">
      <c r="A436" s="2"/>
      <c r="B436" s="2"/>
      <c r="C436" s="2"/>
      <c r="D436" s="22"/>
      <c r="E436" s="23"/>
      <c r="F436" s="2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">
      <c r="A437" s="2"/>
      <c r="B437" s="2"/>
      <c r="C437" s="2"/>
      <c r="D437" s="22"/>
      <c r="E437" s="23"/>
      <c r="F437" s="2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">
      <c r="A438" s="2"/>
      <c r="B438" s="2"/>
      <c r="C438" s="2"/>
      <c r="D438" s="22"/>
      <c r="E438" s="23"/>
      <c r="F438" s="2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">
      <c r="A439" s="2"/>
      <c r="B439" s="2"/>
      <c r="C439" s="2"/>
      <c r="D439" s="22"/>
      <c r="E439" s="23"/>
      <c r="F439" s="2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">
      <c r="A440" s="2"/>
      <c r="B440" s="2"/>
      <c r="C440" s="2"/>
      <c r="D440" s="22"/>
      <c r="E440" s="23"/>
      <c r="F440" s="2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">
      <c r="A441" s="2"/>
      <c r="B441" s="2"/>
      <c r="C441" s="2"/>
      <c r="D441" s="22"/>
      <c r="E441" s="23"/>
      <c r="F441" s="2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">
      <c r="A442" s="2"/>
      <c r="B442" s="2"/>
      <c r="C442" s="2"/>
      <c r="D442" s="22"/>
      <c r="E442" s="23"/>
      <c r="F442" s="2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">
      <c r="A443" s="2"/>
      <c r="B443" s="2"/>
      <c r="C443" s="2"/>
      <c r="D443" s="22"/>
      <c r="E443" s="23"/>
      <c r="F443" s="2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">
      <c r="A444" s="2"/>
      <c r="B444" s="2"/>
      <c r="C444" s="2"/>
      <c r="D444" s="22"/>
      <c r="E444" s="23"/>
      <c r="F444" s="2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">
      <c r="A445" s="2"/>
      <c r="B445" s="2"/>
      <c r="C445" s="2"/>
      <c r="D445" s="22"/>
      <c r="E445" s="23"/>
      <c r="F445" s="2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">
      <c r="A446" s="2"/>
      <c r="B446" s="2"/>
      <c r="C446" s="2"/>
      <c r="D446" s="22"/>
      <c r="E446" s="23"/>
      <c r="F446" s="2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">
      <c r="A447" s="2"/>
      <c r="B447" s="2"/>
      <c r="C447" s="2"/>
      <c r="D447" s="22"/>
      <c r="E447" s="23"/>
      <c r="F447" s="2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">
      <c r="A448" s="2"/>
      <c r="B448" s="2"/>
      <c r="C448" s="2"/>
      <c r="D448" s="22"/>
      <c r="E448" s="23"/>
      <c r="F448" s="2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">
      <c r="A449" s="2"/>
      <c r="B449" s="2"/>
      <c r="C449" s="2"/>
      <c r="D449" s="22"/>
      <c r="E449" s="23"/>
      <c r="F449" s="2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">
      <c r="A450" s="2"/>
      <c r="B450" s="2"/>
      <c r="C450" s="2"/>
      <c r="D450" s="22"/>
      <c r="E450" s="23"/>
      <c r="F450" s="2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">
      <c r="A451" s="2"/>
      <c r="B451" s="2"/>
      <c r="C451" s="2"/>
      <c r="D451" s="22"/>
      <c r="E451" s="23"/>
      <c r="F451" s="2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">
      <c r="A452" s="2"/>
      <c r="B452" s="2"/>
      <c r="C452" s="2"/>
      <c r="D452" s="22"/>
      <c r="E452" s="23"/>
      <c r="F452" s="2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">
      <c r="A453" s="2"/>
      <c r="B453" s="2"/>
      <c r="C453" s="2"/>
      <c r="D453" s="22"/>
      <c r="E453" s="23"/>
      <c r="F453" s="2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">
      <c r="A454" s="2"/>
      <c r="B454" s="2"/>
      <c r="C454" s="2"/>
      <c r="D454" s="22"/>
      <c r="E454" s="23"/>
      <c r="F454" s="2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">
      <c r="A455" s="2"/>
      <c r="B455" s="2"/>
      <c r="C455" s="2"/>
      <c r="D455" s="22"/>
      <c r="E455" s="23"/>
      <c r="F455" s="2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">
      <c r="A456" s="2"/>
      <c r="B456" s="2"/>
      <c r="C456" s="2"/>
      <c r="D456" s="22"/>
      <c r="E456" s="23"/>
      <c r="F456" s="2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">
      <c r="A457" s="2"/>
      <c r="B457" s="2"/>
      <c r="C457" s="2"/>
      <c r="D457" s="22"/>
      <c r="E457" s="23"/>
      <c r="F457" s="2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">
      <c r="A458" s="2"/>
      <c r="B458" s="2"/>
      <c r="C458" s="2"/>
      <c r="D458" s="22"/>
      <c r="E458" s="23"/>
      <c r="F458" s="2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">
      <c r="A459" s="2"/>
      <c r="B459" s="2"/>
      <c r="C459" s="2"/>
      <c r="D459" s="22"/>
      <c r="E459" s="23"/>
      <c r="F459" s="2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">
      <c r="A460" s="2"/>
      <c r="B460" s="2"/>
      <c r="C460" s="2"/>
      <c r="D460" s="22"/>
      <c r="E460" s="23"/>
      <c r="F460" s="2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">
      <c r="A461" s="2"/>
      <c r="B461" s="2"/>
      <c r="C461" s="2"/>
      <c r="D461" s="22"/>
      <c r="E461" s="23"/>
      <c r="F461" s="2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">
      <c r="A462" s="2"/>
      <c r="B462" s="2"/>
      <c r="C462" s="2"/>
      <c r="D462" s="22"/>
      <c r="E462" s="23"/>
      <c r="F462" s="2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">
      <c r="A463" s="2"/>
      <c r="B463" s="2"/>
      <c r="C463" s="2"/>
      <c r="D463" s="22"/>
      <c r="E463" s="23"/>
      <c r="F463" s="2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">
      <c r="A464" s="2"/>
      <c r="B464" s="2"/>
      <c r="C464" s="2"/>
      <c r="D464" s="22"/>
      <c r="E464" s="23"/>
      <c r="F464" s="2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">
      <c r="A465" s="2"/>
      <c r="B465" s="2"/>
      <c r="C465" s="2"/>
      <c r="D465" s="22"/>
      <c r="E465" s="23"/>
      <c r="F465" s="2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">
      <c r="A466" s="2"/>
      <c r="B466" s="2"/>
      <c r="C466" s="2"/>
      <c r="D466" s="22"/>
      <c r="E466" s="23"/>
      <c r="F466" s="2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">
      <c r="A467" s="2"/>
      <c r="B467" s="2"/>
      <c r="C467" s="2"/>
      <c r="D467" s="22"/>
      <c r="E467" s="23"/>
      <c r="F467" s="2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">
      <c r="A468" s="2"/>
      <c r="B468" s="2"/>
      <c r="C468" s="2"/>
      <c r="D468" s="22"/>
      <c r="E468" s="23"/>
      <c r="F468" s="2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">
      <c r="A469" s="2"/>
      <c r="B469" s="2"/>
      <c r="C469" s="2"/>
      <c r="D469" s="22"/>
      <c r="E469" s="23"/>
      <c r="F469" s="2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">
      <c r="A470" s="2"/>
      <c r="B470" s="2"/>
      <c r="C470" s="2"/>
      <c r="D470" s="22"/>
      <c r="E470" s="23"/>
      <c r="F470" s="2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">
      <c r="A471" s="2"/>
      <c r="B471" s="2"/>
      <c r="C471" s="2"/>
      <c r="D471" s="22"/>
      <c r="E471" s="23"/>
      <c r="F471" s="2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">
      <c r="A472" s="2"/>
      <c r="B472" s="2"/>
      <c r="C472" s="2"/>
      <c r="D472" s="22"/>
      <c r="E472" s="23"/>
      <c r="F472" s="2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">
      <c r="A473" s="2"/>
      <c r="B473" s="2"/>
      <c r="C473" s="2"/>
      <c r="D473" s="22"/>
      <c r="E473" s="23"/>
      <c r="F473" s="2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">
      <c r="A474" s="2"/>
      <c r="B474" s="2"/>
      <c r="C474" s="2"/>
      <c r="D474" s="22"/>
      <c r="E474" s="23"/>
      <c r="F474" s="2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">
      <c r="A475" s="2"/>
      <c r="B475" s="2"/>
      <c r="C475" s="2"/>
      <c r="D475" s="22"/>
      <c r="E475" s="23"/>
      <c r="F475" s="2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">
      <c r="A476" s="2"/>
      <c r="B476" s="2"/>
      <c r="C476" s="2"/>
      <c r="D476" s="22"/>
      <c r="E476" s="23"/>
      <c r="F476" s="2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">
      <c r="A477" s="2"/>
      <c r="B477" s="2"/>
      <c r="C477" s="2"/>
      <c r="D477" s="22"/>
      <c r="E477" s="23"/>
      <c r="F477" s="2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">
      <c r="A478" s="2"/>
      <c r="B478" s="2"/>
      <c r="C478" s="2"/>
      <c r="D478" s="22"/>
      <c r="E478" s="23"/>
      <c r="F478" s="2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">
      <c r="A479" s="2"/>
      <c r="B479" s="2"/>
      <c r="C479" s="2"/>
      <c r="D479" s="22"/>
      <c r="E479" s="23"/>
      <c r="F479" s="2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">
      <c r="A480" s="2"/>
      <c r="B480" s="2"/>
      <c r="C480" s="2"/>
      <c r="D480" s="22"/>
      <c r="E480" s="23"/>
      <c r="F480" s="2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">
      <c r="A481" s="2"/>
      <c r="B481" s="2"/>
      <c r="C481" s="2"/>
      <c r="D481" s="22"/>
      <c r="E481" s="23"/>
      <c r="F481" s="2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">
      <c r="A482" s="2"/>
      <c r="B482" s="2"/>
      <c r="C482" s="2"/>
      <c r="D482" s="22"/>
      <c r="E482" s="23"/>
      <c r="F482" s="2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">
      <c r="A483" s="2"/>
      <c r="B483" s="2"/>
      <c r="C483" s="2"/>
      <c r="D483" s="22"/>
      <c r="E483" s="23"/>
      <c r="F483" s="2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">
      <c r="A484" s="2"/>
      <c r="B484" s="2"/>
      <c r="C484" s="2"/>
      <c r="D484" s="22"/>
      <c r="E484" s="23"/>
      <c r="F484" s="2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">
      <c r="A485" s="2"/>
      <c r="B485" s="2"/>
      <c r="C485" s="2"/>
      <c r="D485" s="22"/>
      <c r="E485" s="23"/>
      <c r="F485" s="2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">
      <c r="A486" s="2"/>
      <c r="B486" s="2"/>
      <c r="C486" s="2"/>
      <c r="D486" s="22"/>
      <c r="E486" s="23"/>
      <c r="F486" s="2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">
      <c r="A487" s="2"/>
      <c r="B487" s="2"/>
      <c r="C487" s="2"/>
      <c r="D487" s="22"/>
      <c r="E487" s="23"/>
      <c r="F487" s="2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">
      <c r="A488" s="2"/>
      <c r="B488" s="2"/>
      <c r="C488" s="2"/>
      <c r="D488" s="22"/>
      <c r="E488" s="23"/>
      <c r="F488" s="2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">
      <c r="A489" s="2"/>
      <c r="B489" s="2"/>
      <c r="C489" s="2"/>
      <c r="D489" s="22"/>
      <c r="E489" s="23"/>
      <c r="F489" s="2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">
      <c r="A490" s="2"/>
      <c r="B490" s="2"/>
      <c r="C490" s="2"/>
      <c r="D490" s="22"/>
      <c r="E490" s="23"/>
      <c r="F490" s="2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">
      <c r="A491" s="2"/>
      <c r="B491" s="2"/>
      <c r="C491" s="2"/>
      <c r="D491" s="22"/>
      <c r="E491" s="23"/>
      <c r="F491" s="2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">
      <c r="A492" s="2"/>
      <c r="B492" s="2"/>
      <c r="C492" s="2"/>
      <c r="D492" s="22"/>
      <c r="E492" s="23"/>
      <c r="F492" s="2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">
      <c r="A493" s="2"/>
      <c r="B493" s="2"/>
      <c r="C493" s="2"/>
      <c r="D493" s="22"/>
      <c r="E493" s="23"/>
      <c r="F493" s="2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">
      <c r="A494" s="2"/>
      <c r="B494" s="2"/>
      <c r="C494" s="2"/>
      <c r="D494" s="22"/>
      <c r="E494" s="23"/>
      <c r="F494" s="2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">
      <c r="A495" s="2"/>
      <c r="B495" s="2"/>
      <c r="C495" s="2"/>
      <c r="D495" s="22"/>
      <c r="E495" s="23"/>
      <c r="F495" s="2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">
      <c r="A496" s="2"/>
      <c r="B496" s="2"/>
      <c r="C496" s="2"/>
      <c r="D496" s="22"/>
      <c r="E496" s="23"/>
      <c r="F496" s="2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">
      <c r="A497" s="2"/>
      <c r="B497" s="2"/>
      <c r="C497" s="2"/>
      <c r="D497" s="22"/>
      <c r="E497" s="23"/>
      <c r="F497" s="2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">
      <c r="A498" s="2"/>
      <c r="B498" s="2"/>
      <c r="C498" s="2"/>
      <c r="D498" s="22"/>
      <c r="E498" s="23"/>
      <c r="F498" s="2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">
      <c r="A499" s="2"/>
      <c r="B499" s="2"/>
      <c r="C499" s="2"/>
      <c r="D499" s="22"/>
      <c r="E499" s="23"/>
      <c r="F499" s="2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">
      <c r="A500" s="2"/>
      <c r="B500" s="2"/>
      <c r="C500" s="2"/>
      <c r="D500" s="22"/>
      <c r="E500" s="23"/>
      <c r="F500" s="2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">
      <c r="A501" s="2"/>
      <c r="B501" s="2"/>
      <c r="C501" s="2"/>
      <c r="D501" s="22"/>
      <c r="E501" s="23"/>
      <c r="F501" s="2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">
      <c r="A502" s="2"/>
      <c r="B502" s="2"/>
      <c r="C502" s="2"/>
      <c r="D502" s="22"/>
      <c r="E502" s="23"/>
      <c r="F502" s="2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">
      <c r="A503" s="2"/>
      <c r="B503" s="2"/>
      <c r="C503" s="2"/>
      <c r="D503" s="22"/>
      <c r="E503" s="23"/>
      <c r="F503" s="2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">
      <c r="A504" s="2"/>
      <c r="B504" s="2"/>
      <c r="C504" s="2"/>
      <c r="D504" s="22"/>
      <c r="E504" s="23"/>
      <c r="F504" s="2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">
      <c r="A505" s="2"/>
      <c r="B505" s="2"/>
      <c r="C505" s="2"/>
      <c r="D505" s="22"/>
      <c r="E505" s="23"/>
      <c r="F505" s="2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">
      <c r="A506" s="2"/>
      <c r="B506" s="2"/>
      <c r="C506" s="2"/>
      <c r="D506" s="22"/>
      <c r="E506" s="23"/>
      <c r="F506" s="2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">
      <c r="A507" s="2"/>
      <c r="B507" s="2"/>
      <c r="C507" s="2"/>
      <c r="D507" s="22"/>
      <c r="E507" s="23"/>
      <c r="F507" s="2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">
      <c r="A508" s="2"/>
      <c r="B508" s="2"/>
      <c r="C508" s="2"/>
      <c r="D508" s="22"/>
      <c r="E508" s="23"/>
      <c r="F508" s="2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">
      <c r="A509" s="2"/>
      <c r="B509" s="2"/>
      <c r="C509" s="2"/>
      <c r="D509" s="22"/>
      <c r="E509" s="23"/>
      <c r="F509" s="2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">
      <c r="A510" s="2"/>
      <c r="B510" s="2"/>
      <c r="C510" s="2"/>
      <c r="D510" s="22"/>
      <c r="E510" s="23"/>
      <c r="F510" s="2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">
      <c r="A511" s="2"/>
      <c r="B511" s="2"/>
      <c r="C511" s="2"/>
      <c r="D511" s="22"/>
      <c r="E511" s="23"/>
      <c r="F511" s="2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">
      <c r="A512" s="2"/>
      <c r="B512" s="2"/>
      <c r="C512" s="2"/>
      <c r="D512" s="22"/>
      <c r="E512" s="23"/>
      <c r="F512" s="2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">
      <c r="A513" s="2"/>
      <c r="B513" s="2"/>
      <c r="C513" s="2"/>
      <c r="D513" s="22"/>
      <c r="E513" s="23"/>
      <c r="F513" s="2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">
      <c r="A514" s="2"/>
      <c r="B514" s="2"/>
      <c r="C514" s="2"/>
      <c r="D514" s="22"/>
      <c r="E514" s="23"/>
      <c r="F514" s="2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">
      <c r="A515" s="2"/>
      <c r="B515" s="2"/>
      <c r="C515" s="2"/>
      <c r="D515" s="22"/>
      <c r="E515" s="23"/>
      <c r="F515" s="2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">
      <c r="A516" s="2"/>
      <c r="B516" s="2"/>
      <c r="C516" s="2"/>
      <c r="D516" s="22"/>
      <c r="E516" s="23"/>
      <c r="F516" s="2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">
      <c r="A517" s="2"/>
      <c r="B517" s="2"/>
      <c r="C517" s="2"/>
      <c r="D517" s="22"/>
      <c r="E517" s="23"/>
      <c r="F517" s="2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">
      <c r="A518" s="2"/>
      <c r="B518" s="2"/>
      <c r="C518" s="2"/>
      <c r="D518" s="22"/>
      <c r="E518" s="23"/>
      <c r="F518" s="2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">
      <c r="A519" s="2"/>
      <c r="B519" s="2"/>
      <c r="C519" s="2"/>
      <c r="D519" s="22"/>
      <c r="E519" s="23"/>
      <c r="F519" s="2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">
      <c r="A520" s="2"/>
      <c r="B520" s="2"/>
      <c r="C520" s="2"/>
      <c r="D520" s="22"/>
      <c r="E520" s="23"/>
      <c r="F520" s="2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">
      <c r="A521" s="2"/>
      <c r="B521" s="2"/>
      <c r="C521" s="2"/>
      <c r="D521" s="22"/>
      <c r="E521" s="23"/>
      <c r="F521" s="2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">
      <c r="A522" s="2"/>
      <c r="B522" s="2"/>
      <c r="C522" s="2"/>
      <c r="D522" s="22"/>
      <c r="E522" s="23"/>
      <c r="F522" s="2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">
      <c r="A523" s="2"/>
      <c r="B523" s="2"/>
      <c r="C523" s="2"/>
      <c r="D523" s="22"/>
      <c r="E523" s="23"/>
      <c r="F523" s="2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">
      <c r="A524" s="2"/>
      <c r="B524" s="2"/>
      <c r="C524" s="2"/>
      <c r="D524" s="22"/>
      <c r="E524" s="23"/>
      <c r="F524" s="2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">
      <c r="A525" s="2"/>
      <c r="B525" s="2"/>
      <c r="C525" s="2"/>
      <c r="D525" s="22"/>
      <c r="E525" s="23"/>
      <c r="F525" s="2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">
      <c r="A526" s="2"/>
      <c r="B526" s="2"/>
      <c r="C526" s="2"/>
      <c r="D526" s="22"/>
      <c r="E526" s="23"/>
      <c r="F526" s="2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">
      <c r="A527" s="2"/>
      <c r="B527" s="2"/>
      <c r="C527" s="2"/>
      <c r="D527" s="22"/>
      <c r="E527" s="23"/>
      <c r="F527" s="2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">
      <c r="A528" s="2"/>
      <c r="B528" s="2"/>
      <c r="C528" s="2"/>
      <c r="D528" s="22"/>
      <c r="E528" s="23"/>
      <c r="F528" s="2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">
      <c r="A529" s="2"/>
      <c r="B529" s="2"/>
      <c r="C529" s="2"/>
      <c r="D529" s="22"/>
      <c r="E529" s="23"/>
      <c r="F529" s="2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">
      <c r="A530" s="2"/>
      <c r="B530" s="2"/>
      <c r="C530" s="2"/>
      <c r="D530" s="22"/>
      <c r="E530" s="23"/>
      <c r="F530" s="2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">
      <c r="A531" s="2"/>
      <c r="B531" s="2"/>
      <c r="C531" s="2"/>
      <c r="D531" s="22"/>
      <c r="E531" s="23"/>
      <c r="F531" s="2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">
      <c r="A532" s="2"/>
      <c r="B532" s="2"/>
      <c r="C532" s="2"/>
      <c r="D532" s="22"/>
      <c r="E532" s="23"/>
      <c r="F532" s="2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">
      <c r="A533" s="2"/>
      <c r="B533" s="2"/>
      <c r="C533" s="2"/>
      <c r="D533" s="22"/>
      <c r="E533" s="23"/>
      <c r="F533" s="2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">
      <c r="A534" s="2"/>
      <c r="B534" s="2"/>
      <c r="C534" s="2"/>
      <c r="D534" s="22"/>
      <c r="E534" s="23"/>
      <c r="F534" s="2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">
      <c r="A535" s="2"/>
      <c r="B535" s="2"/>
      <c r="C535" s="2"/>
      <c r="D535" s="22"/>
      <c r="E535" s="23"/>
      <c r="F535" s="2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">
      <c r="A536" s="2"/>
      <c r="B536" s="2"/>
      <c r="C536" s="2"/>
      <c r="D536" s="22"/>
      <c r="E536" s="23"/>
      <c r="F536" s="2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">
      <c r="A537" s="2"/>
      <c r="B537" s="2"/>
      <c r="C537" s="2"/>
      <c r="D537" s="22"/>
      <c r="E537" s="23"/>
      <c r="F537" s="2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">
      <c r="A538" s="2"/>
      <c r="B538" s="2"/>
      <c r="C538" s="2"/>
      <c r="D538" s="22"/>
      <c r="E538" s="23"/>
      <c r="F538" s="2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">
      <c r="A539" s="2"/>
      <c r="B539" s="2"/>
      <c r="C539" s="2"/>
      <c r="D539" s="22"/>
      <c r="E539" s="23"/>
      <c r="F539" s="2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">
      <c r="A540" s="2"/>
      <c r="B540" s="2"/>
      <c r="C540" s="2"/>
      <c r="D540" s="22"/>
      <c r="E540" s="23"/>
      <c r="F540" s="2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">
      <c r="A541" s="2"/>
      <c r="B541" s="2"/>
      <c r="C541" s="2"/>
      <c r="D541" s="22"/>
      <c r="E541" s="23"/>
      <c r="F541" s="2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">
      <c r="A542" s="2"/>
      <c r="B542" s="2"/>
      <c r="C542" s="2"/>
      <c r="D542" s="22"/>
      <c r="E542" s="23"/>
      <c r="F542" s="2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">
      <c r="A543" s="2"/>
      <c r="B543" s="2"/>
      <c r="C543" s="2"/>
      <c r="D543" s="22"/>
      <c r="E543" s="23"/>
      <c r="F543" s="2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">
      <c r="A544" s="2"/>
      <c r="B544" s="2"/>
      <c r="C544" s="2"/>
      <c r="D544" s="22"/>
      <c r="E544" s="23"/>
      <c r="F544" s="2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">
      <c r="A545" s="2"/>
      <c r="B545" s="2"/>
      <c r="C545" s="2"/>
      <c r="D545" s="22"/>
      <c r="E545" s="23"/>
      <c r="F545" s="2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">
      <c r="A546" s="2"/>
      <c r="B546" s="2"/>
      <c r="C546" s="2"/>
      <c r="D546" s="22"/>
      <c r="E546" s="23"/>
      <c r="F546" s="2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">
      <c r="A547" s="2"/>
      <c r="B547" s="2"/>
      <c r="C547" s="2"/>
      <c r="D547" s="22"/>
      <c r="E547" s="23"/>
      <c r="F547" s="2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">
      <c r="A548" s="2"/>
      <c r="B548" s="2"/>
      <c r="C548" s="2"/>
      <c r="D548" s="22"/>
      <c r="E548" s="23"/>
      <c r="F548" s="2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">
      <c r="A549" s="2"/>
      <c r="B549" s="2"/>
      <c r="C549" s="2"/>
      <c r="D549" s="22"/>
      <c r="E549" s="23"/>
      <c r="F549" s="2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">
      <c r="A550" s="2"/>
      <c r="B550" s="2"/>
      <c r="C550" s="2"/>
      <c r="D550" s="22"/>
      <c r="E550" s="23"/>
      <c r="F550" s="2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">
      <c r="A551" s="2"/>
      <c r="B551" s="2"/>
      <c r="C551" s="2"/>
      <c r="D551" s="22"/>
      <c r="E551" s="23"/>
      <c r="F551" s="2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">
      <c r="A552" s="2"/>
      <c r="B552" s="2"/>
      <c r="C552" s="2"/>
      <c r="D552" s="22"/>
      <c r="E552" s="23"/>
      <c r="F552" s="2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">
      <c r="A553" s="2"/>
      <c r="B553" s="2"/>
      <c r="C553" s="2"/>
      <c r="D553" s="22"/>
      <c r="E553" s="23"/>
      <c r="F553" s="2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">
      <c r="A554" s="2"/>
      <c r="B554" s="2"/>
      <c r="C554" s="2"/>
      <c r="D554" s="22"/>
      <c r="E554" s="23"/>
      <c r="F554" s="2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">
      <c r="A555" s="2"/>
      <c r="B555" s="2"/>
      <c r="C555" s="2"/>
      <c r="D555" s="22"/>
      <c r="E555" s="23"/>
      <c r="F555" s="2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">
      <c r="A556" s="2"/>
      <c r="B556" s="2"/>
      <c r="C556" s="2"/>
      <c r="D556" s="22"/>
      <c r="E556" s="23"/>
      <c r="F556" s="2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">
      <c r="A557" s="2"/>
      <c r="B557" s="2"/>
      <c r="C557" s="2"/>
      <c r="D557" s="22"/>
      <c r="E557" s="23"/>
      <c r="F557" s="2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">
      <c r="A558" s="2"/>
      <c r="B558" s="2"/>
      <c r="C558" s="2"/>
      <c r="D558" s="22"/>
      <c r="E558" s="23"/>
      <c r="F558" s="2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">
      <c r="A559" s="2"/>
      <c r="B559" s="2"/>
      <c r="C559" s="2"/>
      <c r="D559" s="22"/>
      <c r="E559" s="23"/>
      <c r="F559" s="2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">
      <c r="A560" s="2"/>
      <c r="B560" s="2"/>
      <c r="C560" s="2"/>
      <c r="D560" s="22"/>
      <c r="E560" s="23"/>
      <c r="F560" s="2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">
      <c r="A561" s="2"/>
      <c r="B561" s="2"/>
      <c r="C561" s="2"/>
      <c r="D561" s="22"/>
      <c r="E561" s="23"/>
      <c r="F561" s="2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">
      <c r="A562" s="2"/>
      <c r="B562" s="2"/>
      <c r="C562" s="2"/>
      <c r="D562" s="22"/>
      <c r="E562" s="23"/>
      <c r="F562" s="2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">
      <c r="A563" s="2"/>
      <c r="B563" s="2"/>
      <c r="C563" s="2"/>
      <c r="D563" s="22"/>
      <c r="E563" s="23"/>
      <c r="F563" s="2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">
      <c r="A564" s="2"/>
      <c r="B564" s="2"/>
      <c r="C564" s="2"/>
      <c r="D564" s="22"/>
      <c r="E564" s="23"/>
      <c r="F564" s="2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">
      <c r="A565" s="2"/>
      <c r="B565" s="2"/>
      <c r="C565" s="2"/>
      <c r="D565" s="22"/>
      <c r="E565" s="23"/>
      <c r="F565" s="2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">
      <c r="A566" s="2"/>
      <c r="B566" s="2"/>
      <c r="C566" s="2"/>
      <c r="D566" s="22"/>
      <c r="E566" s="23"/>
      <c r="F566" s="2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">
      <c r="A567" s="2"/>
      <c r="B567" s="2"/>
      <c r="C567" s="2"/>
      <c r="D567" s="22"/>
      <c r="E567" s="23"/>
      <c r="F567" s="2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">
      <c r="A568" s="2"/>
      <c r="B568" s="2"/>
      <c r="C568" s="2"/>
      <c r="D568" s="22"/>
      <c r="E568" s="23"/>
      <c r="F568" s="2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">
      <c r="A569" s="2"/>
      <c r="B569" s="2"/>
      <c r="C569" s="2"/>
      <c r="D569" s="22"/>
      <c r="E569" s="23"/>
      <c r="F569" s="2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">
      <c r="A570" s="2"/>
      <c r="B570" s="2"/>
      <c r="C570" s="2"/>
      <c r="D570" s="22"/>
      <c r="E570" s="23"/>
      <c r="F570" s="2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">
      <c r="A571" s="2"/>
      <c r="B571" s="2"/>
      <c r="C571" s="2"/>
      <c r="D571" s="22"/>
      <c r="E571" s="23"/>
      <c r="F571" s="2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">
      <c r="A572" s="2"/>
      <c r="B572" s="2"/>
      <c r="C572" s="2"/>
      <c r="D572" s="22"/>
      <c r="E572" s="23"/>
      <c r="F572" s="2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">
      <c r="A573" s="2"/>
      <c r="B573" s="2"/>
      <c r="C573" s="2"/>
      <c r="D573" s="22"/>
      <c r="E573" s="23"/>
      <c r="F573" s="2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">
      <c r="A574" s="2"/>
      <c r="B574" s="2"/>
      <c r="C574" s="2"/>
      <c r="D574" s="22"/>
      <c r="E574" s="23"/>
      <c r="F574" s="2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">
      <c r="A575" s="2"/>
      <c r="B575" s="2"/>
      <c r="C575" s="2"/>
      <c r="D575" s="22"/>
      <c r="E575" s="23"/>
      <c r="F575" s="2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">
      <c r="A576" s="2"/>
      <c r="B576" s="2"/>
      <c r="C576" s="2"/>
      <c r="D576" s="22"/>
      <c r="E576" s="23"/>
      <c r="F576" s="2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">
      <c r="A577" s="2"/>
      <c r="B577" s="2"/>
      <c r="C577" s="2"/>
      <c r="D577" s="22"/>
      <c r="E577" s="23"/>
      <c r="F577" s="2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">
      <c r="A578" s="2"/>
      <c r="B578" s="2"/>
      <c r="C578" s="2"/>
      <c r="D578" s="22"/>
      <c r="E578" s="23"/>
      <c r="F578" s="2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">
      <c r="A579" s="2"/>
      <c r="B579" s="2"/>
      <c r="C579" s="2"/>
      <c r="D579" s="22"/>
      <c r="E579" s="23"/>
      <c r="F579" s="2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">
      <c r="A580" s="2"/>
      <c r="B580" s="2"/>
      <c r="C580" s="2"/>
      <c r="D580" s="22"/>
      <c r="E580" s="23"/>
      <c r="F580" s="2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">
      <c r="A581" s="2"/>
      <c r="B581" s="2"/>
      <c r="C581" s="2"/>
      <c r="D581" s="22"/>
      <c r="E581" s="23"/>
      <c r="F581" s="2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">
      <c r="A582" s="2"/>
      <c r="B582" s="2"/>
      <c r="C582" s="2"/>
      <c r="D582" s="22"/>
      <c r="E582" s="23"/>
      <c r="F582" s="2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">
      <c r="A583" s="2"/>
      <c r="B583" s="2"/>
      <c r="C583" s="2"/>
      <c r="D583" s="22"/>
      <c r="E583" s="23"/>
      <c r="F583" s="2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">
      <c r="A584" s="2"/>
      <c r="B584" s="2"/>
      <c r="C584" s="2"/>
      <c r="D584" s="22"/>
      <c r="E584" s="23"/>
      <c r="F584" s="2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">
      <c r="A585" s="2"/>
      <c r="B585" s="2"/>
      <c r="C585" s="2"/>
      <c r="D585" s="22"/>
      <c r="E585" s="23"/>
      <c r="F585" s="2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">
      <c r="A586" s="2"/>
      <c r="B586" s="2"/>
      <c r="C586" s="2"/>
      <c r="D586" s="22"/>
      <c r="E586" s="23"/>
      <c r="F586" s="2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">
      <c r="A587" s="2"/>
      <c r="B587" s="2"/>
      <c r="C587" s="2"/>
      <c r="D587" s="22"/>
      <c r="E587" s="23"/>
      <c r="F587" s="2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">
      <c r="A588" s="2"/>
      <c r="B588" s="2"/>
      <c r="C588" s="2"/>
      <c r="D588" s="22"/>
      <c r="E588" s="23"/>
      <c r="F588" s="2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">
      <c r="A589" s="2"/>
      <c r="B589" s="2"/>
      <c r="C589" s="2"/>
      <c r="D589" s="22"/>
      <c r="E589" s="23"/>
      <c r="F589" s="2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">
      <c r="A590" s="2"/>
      <c r="B590" s="2"/>
      <c r="C590" s="2"/>
      <c r="D590" s="22"/>
      <c r="E590" s="23"/>
      <c r="F590" s="2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">
      <c r="A591" s="2"/>
      <c r="B591" s="2"/>
      <c r="C591" s="2"/>
      <c r="D591" s="22"/>
      <c r="E591" s="23"/>
      <c r="F591" s="2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">
      <c r="A592" s="2"/>
      <c r="B592" s="2"/>
      <c r="C592" s="2"/>
      <c r="D592" s="22"/>
      <c r="E592" s="23"/>
      <c r="F592" s="2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">
      <c r="A593" s="2"/>
      <c r="B593" s="2"/>
      <c r="C593" s="2"/>
      <c r="D593" s="22"/>
      <c r="E593" s="23"/>
      <c r="F593" s="2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">
      <c r="A594" s="2"/>
      <c r="B594" s="2"/>
      <c r="C594" s="2"/>
      <c r="D594" s="22"/>
      <c r="E594" s="23"/>
      <c r="F594" s="2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">
      <c r="A595" s="2"/>
      <c r="B595" s="2"/>
      <c r="C595" s="2"/>
      <c r="D595" s="22"/>
      <c r="E595" s="23"/>
      <c r="F595" s="2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">
      <c r="A596" s="2"/>
      <c r="B596" s="2"/>
      <c r="C596" s="2"/>
      <c r="D596" s="22"/>
      <c r="E596" s="23"/>
      <c r="F596" s="2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">
      <c r="A597" s="2"/>
      <c r="B597" s="2"/>
      <c r="C597" s="2"/>
      <c r="D597" s="22"/>
      <c r="E597" s="23"/>
      <c r="F597" s="2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">
      <c r="A598" s="2"/>
      <c r="B598" s="2"/>
      <c r="C598" s="2"/>
      <c r="D598" s="22"/>
      <c r="E598" s="23"/>
      <c r="F598" s="2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">
      <c r="A599" s="2"/>
      <c r="B599" s="2"/>
      <c r="C599" s="2"/>
      <c r="D599" s="22"/>
      <c r="E599" s="23"/>
      <c r="F599" s="2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">
      <c r="A600" s="2"/>
      <c r="B600" s="2"/>
      <c r="C600" s="2"/>
      <c r="D600" s="22"/>
      <c r="E600" s="23"/>
      <c r="F600" s="2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">
      <c r="A601" s="2"/>
      <c r="B601" s="2"/>
      <c r="C601" s="2"/>
      <c r="D601" s="22"/>
      <c r="E601" s="23"/>
      <c r="F601" s="2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">
      <c r="A602" s="2"/>
      <c r="B602" s="2"/>
      <c r="C602" s="2"/>
      <c r="D602" s="22"/>
      <c r="E602" s="23"/>
      <c r="F602" s="2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">
      <c r="A603" s="2"/>
      <c r="B603" s="2"/>
      <c r="C603" s="2"/>
      <c r="D603" s="22"/>
      <c r="E603" s="23"/>
      <c r="F603" s="2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">
      <c r="A604" s="2"/>
      <c r="B604" s="2"/>
      <c r="C604" s="2"/>
      <c r="D604" s="22"/>
      <c r="E604" s="23"/>
      <c r="F604" s="2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">
      <c r="A605" s="2"/>
      <c r="B605" s="2"/>
      <c r="C605" s="2"/>
      <c r="D605" s="22"/>
      <c r="E605" s="23"/>
      <c r="F605" s="2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">
      <c r="A606" s="2"/>
      <c r="B606" s="2"/>
      <c r="C606" s="2"/>
      <c r="D606" s="22"/>
      <c r="E606" s="23"/>
      <c r="F606" s="2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">
      <c r="A607" s="2"/>
      <c r="B607" s="2"/>
      <c r="C607" s="2"/>
      <c r="D607" s="22"/>
      <c r="E607" s="23"/>
      <c r="F607" s="2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">
      <c r="A608" s="2"/>
      <c r="B608" s="2"/>
      <c r="C608" s="2"/>
      <c r="D608" s="22"/>
      <c r="E608" s="23"/>
      <c r="F608" s="2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">
      <c r="A609" s="2"/>
      <c r="B609" s="2"/>
      <c r="C609" s="2"/>
      <c r="D609" s="22"/>
      <c r="E609" s="23"/>
      <c r="F609" s="2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">
      <c r="A610" s="2"/>
      <c r="B610" s="2"/>
      <c r="C610" s="2"/>
      <c r="D610" s="22"/>
      <c r="E610" s="23"/>
      <c r="F610" s="2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">
      <c r="A611" s="2"/>
      <c r="B611" s="2"/>
      <c r="C611" s="2"/>
      <c r="D611" s="22"/>
      <c r="E611" s="23"/>
      <c r="F611" s="2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">
      <c r="A612" s="2"/>
      <c r="B612" s="2"/>
      <c r="C612" s="2"/>
      <c r="D612" s="22"/>
      <c r="E612" s="23"/>
      <c r="F612" s="2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">
      <c r="A613" s="2"/>
      <c r="B613" s="2"/>
      <c r="C613" s="2"/>
      <c r="D613" s="22"/>
      <c r="E613" s="23"/>
      <c r="F613" s="2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">
      <c r="A614" s="2"/>
      <c r="B614" s="2"/>
      <c r="C614" s="2"/>
      <c r="D614" s="22"/>
      <c r="E614" s="23"/>
      <c r="F614" s="2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">
      <c r="A615" s="2"/>
      <c r="B615" s="2"/>
      <c r="C615" s="2"/>
      <c r="D615" s="22"/>
      <c r="E615" s="23"/>
      <c r="F615" s="2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">
      <c r="A616" s="2"/>
      <c r="B616" s="2"/>
      <c r="C616" s="2"/>
      <c r="D616" s="22"/>
      <c r="E616" s="23"/>
      <c r="F616" s="2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">
      <c r="A617" s="2"/>
      <c r="B617" s="2"/>
      <c r="C617" s="2"/>
      <c r="D617" s="22"/>
      <c r="E617" s="23"/>
      <c r="F617" s="2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">
      <c r="A618" s="2"/>
      <c r="B618" s="2"/>
      <c r="C618" s="2"/>
      <c r="D618" s="22"/>
      <c r="E618" s="23"/>
      <c r="F618" s="2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">
      <c r="A619" s="2"/>
      <c r="B619" s="2"/>
      <c r="C619" s="2"/>
      <c r="D619" s="22"/>
      <c r="E619" s="23"/>
      <c r="F619" s="2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">
      <c r="A620" s="2"/>
      <c r="B620" s="2"/>
      <c r="C620" s="2"/>
      <c r="D620" s="22"/>
      <c r="E620" s="23"/>
      <c r="F620" s="2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">
      <c r="A621" s="2"/>
      <c r="B621" s="2"/>
      <c r="C621" s="2"/>
      <c r="D621" s="22"/>
      <c r="E621" s="23"/>
      <c r="F621" s="2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">
      <c r="A622" s="2"/>
      <c r="B622" s="2"/>
      <c r="C622" s="2"/>
      <c r="D622" s="22"/>
      <c r="E622" s="23"/>
      <c r="F622" s="2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">
      <c r="A623" s="2"/>
      <c r="B623" s="2"/>
      <c r="C623" s="2"/>
      <c r="D623" s="22"/>
      <c r="E623" s="23"/>
      <c r="F623" s="2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">
      <c r="A624" s="2"/>
      <c r="B624" s="2"/>
      <c r="C624" s="2"/>
      <c r="D624" s="22"/>
      <c r="E624" s="23"/>
      <c r="F624" s="2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">
      <c r="A625" s="2"/>
      <c r="B625" s="2"/>
      <c r="C625" s="2"/>
      <c r="D625" s="22"/>
      <c r="E625" s="23"/>
      <c r="F625" s="2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">
      <c r="A626" s="2"/>
      <c r="B626" s="2"/>
      <c r="C626" s="2"/>
      <c r="D626" s="22"/>
      <c r="E626" s="23"/>
      <c r="F626" s="2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">
      <c r="A627" s="2"/>
      <c r="B627" s="2"/>
      <c r="C627" s="2"/>
      <c r="D627" s="22"/>
      <c r="E627" s="23"/>
      <c r="F627" s="2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">
      <c r="A628" s="2"/>
      <c r="B628" s="2"/>
      <c r="C628" s="2"/>
      <c r="D628" s="22"/>
      <c r="E628" s="23"/>
      <c r="F628" s="2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">
      <c r="A629" s="2"/>
      <c r="B629" s="2"/>
      <c r="C629" s="2"/>
      <c r="D629" s="22"/>
      <c r="E629" s="23"/>
      <c r="F629" s="2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">
      <c r="A630" s="2"/>
      <c r="B630" s="2"/>
      <c r="C630" s="2"/>
      <c r="D630" s="22"/>
      <c r="E630" s="23"/>
      <c r="F630" s="2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">
      <c r="A631" s="2"/>
      <c r="B631" s="2"/>
      <c r="C631" s="2"/>
      <c r="D631" s="22"/>
      <c r="E631" s="23"/>
      <c r="F631" s="2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">
      <c r="A632" s="2"/>
      <c r="B632" s="2"/>
      <c r="C632" s="2"/>
      <c r="D632" s="22"/>
      <c r="E632" s="23"/>
      <c r="F632" s="2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">
      <c r="A633" s="2"/>
      <c r="B633" s="2"/>
      <c r="C633" s="2"/>
      <c r="D633" s="22"/>
      <c r="E633" s="23"/>
      <c r="F633" s="2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">
      <c r="A634" s="2"/>
      <c r="B634" s="2"/>
      <c r="C634" s="2"/>
      <c r="D634" s="22"/>
      <c r="E634" s="23"/>
      <c r="F634" s="2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">
      <c r="A635" s="2"/>
      <c r="B635" s="2"/>
      <c r="C635" s="2"/>
      <c r="D635" s="22"/>
      <c r="E635" s="23"/>
      <c r="F635" s="2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">
      <c r="A636" s="2"/>
      <c r="B636" s="2"/>
      <c r="C636" s="2"/>
      <c r="D636" s="22"/>
      <c r="E636" s="23"/>
      <c r="F636" s="2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">
      <c r="A637" s="2"/>
      <c r="B637" s="2"/>
      <c r="C637" s="2"/>
      <c r="D637" s="22"/>
      <c r="E637" s="23"/>
      <c r="F637" s="2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">
      <c r="A638" s="2"/>
      <c r="B638" s="2"/>
      <c r="C638" s="2"/>
      <c r="D638" s="22"/>
      <c r="E638" s="23"/>
      <c r="F638" s="2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">
      <c r="A639" s="2"/>
      <c r="B639" s="2"/>
      <c r="C639" s="2"/>
      <c r="D639" s="22"/>
      <c r="E639" s="23"/>
      <c r="F639" s="2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">
      <c r="A640" s="2"/>
      <c r="B640" s="2"/>
      <c r="C640" s="2"/>
      <c r="D640" s="22"/>
      <c r="E640" s="23"/>
      <c r="F640" s="2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">
      <c r="A641" s="2"/>
      <c r="B641" s="2"/>
      <c r="C641" s="2"/>
      <c r="D641" s="22"/>
      <c r="E641" s="23"/>
      <c r="F641" s="2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">
      <c r="A642" s="2"/>
      <c r="B642" s="2"/>
      <c r="C642" s="2"/>
      <c r="D642" s="22"/>
      <c r="E642" s="23"/>
      <c r="F642" s="2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">
      <c r="A643" s="2"/>
      <c r="B643" s="2"/>
      <c r="C643" s="2"/>
      <c r="D643" s="22"/>
      <c r="E643" s="23"/>
      <c r="F643" s="2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">
      <c r="A644" s="2"/>
      <c r="B644" s="2"/>
      <c r="C644" s="2"/>
      <c r="D644" s="22"/>
      <c r="E644" s="23"/>
      <c r="F644" s="2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">
      <c r="A645" s="2"/>
      <c r="B645" s="2"/>
      <c r="C645" s="2"/>
      <c r="D645" s="22"/>
      <c r="E645" s="23"/>
      <c r="F645" s="2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">
      <c r="A646" s="2"/>
      <c r="B646" s="2"/>
      <c r="C646" s="2"/>
      <c r="D646" s="22"/>
      <c r="E646" s="23"/>
      <c r="F646" s="2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">
      <c r="A647" s="2"/>
      <c r="B647" s="2"/>
      <c r="C647" s="2"/>
      <c r="D647" s="22"/>
      <c r="E647" s="23"/>
      <c r="F647" s="2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">
      <c r="A648" s="2"/>
      <c r="B648" s="2"/>
      <c r="C648" s="2"/>
      <c r="D648" s="22"/>
      <c r="E648" s="23"/>
      <c r="F648" s="2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">
      <c r="A649" s="2"/>
      <c r="B649" s="2"/>
      <c r="C649" s="2"/>
      <c r="D649" s="22"/>
      <c r="E649" s="23"/>
      <c r="F649" s="2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">
      <c r="A650" s="2"/>
      <c r="B650" s="2"/>
      <c r="C650" s="2"/>
      <c r="D650" s="22"/>
      <c r="E650" s="23"/>
      <c r="F650" s="2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">
      <c r="A651" s="2"/>
      <c r="B651" s="2"/>
      <c r="C651" s="2"/>
      <c r="D651" s="22"/>
      <c r="E651" s="23"/>
      <c r="F651" s="2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">
      <c r="A652" s="2"/>
      <c r="B652" s="2"/>
      <c r="C652" s="2"/>
      <c r="D652" s="22"/>
      <c r="E652" s="23"/>
      <c r="F652" s="2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">
      <c r="A653" s="2"/>
      <c r="B653" s="2"/>
      <c r="C653" s="2"/>
      <c r="D653" s="22"/>
      <c r="E653" s="23"/>
      <c r="F653" s="2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">
      <c r="A654" s="2"/>
      <c r="B654" s="2"/>
      <c r="C654" s="2"/>
      <c r="D654" s="22"/>
      <c r="E654" s="23"/>
      <c r="F654" s="2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">
      <c r="A655" s="2"/>
      <c r="B655" s="2"/>
      <c r="C655" s="2"/>
      <c r="D655" s="22"/>
      <c r="E655" s="23"/>
      <c r="F655" s="2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">
      <c r="A656" s="2"/>
      <c r="B656" s="2"/>
      <c r="C656" s="2"/>
      <c r="D656" s="22"/>
      <c r="E656" s="23"/>
      <c r="F656" s="2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">
      <c r="A657" s="2"/>
      <c r="B657" s="2"/>
      <c r="C657" s="2"/>
      <c r="D657" s="22"/>
      <c r="E657" s="23"/>
      <c r="F657" s="2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">
      <c r="A658" s="2"/>
      <c r="B658" s="2"/>
      <c r="C658" s="2"/>
      <c r="D658" s="22"/>
      <c r="E658" s="23"/>
      <c r="F658" s="2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">
      <c r="A659" s="2"/>
      <c r="B659" s="2"/>
      <c r="C659" s="2"/>
      <c r="D659" s="22"/>
      <c r="E659" s="23"/>
      <c r="F659" s="2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">
      <c r="A660" s="2"/>
      <c r="B660" s="2"/>
      <c r="C660" s="2"/>
      <c r="D660" s="22"/>
      <c r="E660" s="23"/>
      <c r="F660" s="2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">
      <c r="A661" s="2"/>
      <c r="B661" s="2"/>
      <c r="C661" s="2"/>
      <c r="D661" s="22"/>
      <c r="E661" s="23"/>
      <c r="F661" s="2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">
      <c r="A662" s="2"/>
      <c r="B662" s="2"/>
      <c r="C662" s="2"/>
      <c r="D662" s="22"/>
      <c r="E662" s="23"/>
      <c r="F662" s="2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">
      <c r="A663" s="2"/>
      <c r="B663" s="2"/>
      <c r="C663" s="2"/>
      <c r="D663" s="22"/>
      <c r="E663" s="23"/>
      <c r="F663" s="2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">
      <c r="A664" s="2"/>
      <c r="B664" s="2"/>
      <c r="C664" s="2"/>
      <c r="D664" s="22"/>
      <c r="E664" s="23"/>
      <c r="F664" s="2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">
      <c r="A665" s="2"/>
      <c r="B665" s="2"/>
      <c r="C665" s="2"/>
      <c r="D665" s="22"/>
      <c r="E665" s="23"/>
      <c r="F665" s="2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">
      <c r="A666" s="2"/>
      <c r="B666" s="2"/>
      <c r="C666" s="2"/>
      <c r="D666" s="22"/>
      <c r="E666" s="23"/>
      <c r="F666" s="2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">
      <c r="A667" s="2"/>
      <c r="B667" s="2"/>
      <c r="C667" s="2"/>
      <c r="D667" s="22"/>
      <c r="E667" s="23"/>
      <c r="F667" s="2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">
      <c r="A668" s="2"/>
      <c r="B668" s="2"/>
      <c r="C668" s="2"/>
      <c r="D668" s="22"/>
      <c r="E668" s="23"/>
      <c r="F668" s="2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">
      <c r="A669" s="2"/>
      <c r="B669" s="2"/>
      <c r="C669" s="2"/>
      <c r="D669" s="22"/>
      <c r="E669" s="23"/>
      <c r="F669" s="2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">
      <c r="A670" s="2"/>
      <c r="B670" s="2"/>
      <c r="C670" s="2"/>
      <c r="D670" s="22"/>
      <c r="E670" s="23"/>
      <c r="F670" s="2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">
      <c r="A671" s="2"/>
      <c r="B671" s="2"/>
      <c r="C671" s="2"/>
      <c r="D671" s="22"/>
      <c r="E671" s="23"/>
      <c r="F671" s="2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">
      <c r="A672" s="2"/>
      <c r="B672" s="2"/>
      <c r="C672" s="2"/>
      <c r="D672" s="22"/>
      <c r="E672" s="23"/>
      <c r="F672" s="2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">
      <c r="A673" s="2"/>
      <c r="B673" s="2"/>
      <c r="C673" s="2"/>
      <c r="D673" s="22"/>
      <c r="E673" s="23"/>
      <c r="F673" s="2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">
      <c r="A674" s="2"/>
      <c r="B674" s="2"/>
      <c r="C674" s="2"/>
      <c r="D674" s="22"/>
      <c r="E674" s="23"/>
      <c r="F674" s="2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">
      <c r="A675" s="2"/>
      <c r="B675" s="2"/>
      <c r="C675" s="2"/>
      <c r="D675" s="22"/>
      <c r="E675" s="23"/>
      <c r="F675" s="2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">
      <c r="A676" s="2"/>
      <c r="B676" s="2"/>
      <c r="C676" s="2"/>
      <c r="D676" s="22"/>
      <c r="E676" s="23"/>
      <c r="F676" s="2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">
      <c r="A677" s="2"/>
      <c r="B677" s="2"/>
      <c r="C677" s="2"/>
      <c r="D677" s="22"/>
      <c r="E677" s="23"/>
      <c r="F677" s="2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">
      <c r="A678" s="2"/>
      <c r="B678" s="2"/>
      <c r="C678" s="2"/>
      <c r="D678" s="22"/>
      <c r="E678" s="23"/>
      <c r="F678" s="2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">
      <c r="A679" s="2"/>
      <c r="B679" s="2"/>
      <c r="C679" s="2"/>
      <c r="D679" s="22"/>
      <c r="E679" s="23"/>
      <c r="F679" s="2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">
      <c r="A680" s="2"/>
      <c r="B680" s="2"/>
      <c r="C680" s="2"/>
      <c r="D680" s="22"/>
      <c r="E680" s="23"/>
      <c r="F680" s="2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">
      <c r="A681" s="2"/>
      <c r="B681" s="2"/>
      <c r="C681" s="2"/>
      <c r="D681" s="22"/>
      <c r="E681" s="23"/>
      <c r="F681" s="2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">
      <c r="A682" s="2"/>
      <c r="B682" s="2"/>
      <c r="C682" s="2"/>
      <c r="D682" s="22"/>
      <c r="E682" s="23"/>
      <c r="F682" s="2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">
      <c r="A683" s="2"/>
      <c r="B683" s="2"/>
      <c r="C683" s="2"/>
      <c r="D683" s="22"/>
      <c r="E683" s="23"/>
      <c r="F683" s="2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">
      <c r="A684" s="2"/>
      <c r="B684" s="2"/>
      <c r="C684" s="2"/>
      <c r="D684" s="22"/>
      <c r="E684" s="23"/>
      <c r="F684" s="2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">
      <c r="A685" s="2"/>
      <c r="B685" s="2"/>
      <c r="C685" s="2"/>
      <c r="D685" s="22"/>
      <c r="E685" s="23"/>
      <c r="F685" s="2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">
      <c r="A686" s="2"/>
      <c r="B686" s="2"/>
      <c r="C686" s="2"/>
      <c r="D686" s="22"/>
      <c r="E686" s="23"/>
      <c r="F686" s="2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">
      <c r="A687" s="2"/>
      <c r="B687" s="2"/>
      <c r="C687" s="2"/>
      <c r="D687" s="22"/>
      <c r="E687" s="23"/>
      <c r="F687" s="2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">
      <c r="A688" s="2"/>
      <c r="B688" s="2"/>
      <c r="C688" s="2"/>
      <c r="D688" s="22"/>
      <c r="E688" s="23"/>
      <c r="F688" s="2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">
      <c r="A689" s="2"/>
      <c r="B689" s="2"/>
      <c r="C689" s="2"/>
      <c r="D689" s="22"/>
      <c r="E689" s="23"/>
      <c r="F689" s="2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">
      <c r="A690" s="2"/>
      <c r="B690" s="2"/>
      <c r="C690" s="2"/>
      <c r="D690" s="22"/>
      <c r="E690" s="23"/>
      <c r="F690" s="2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">
      <c r="A691" s="2"/>
      <c r="B691" s="2"/>
      <c r="C691" s="2"/>
      <c r="D691" s="22"/>
      <c r="E691" s="23"/>
      <c r="F691" s="2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">
      <c r="A692" s="2"/>
      <c r="B692" s="2"/>
      <c r="C692" s="2"/>
      <c r="D692" s="22"/>
      <c r="E692" s="23"/>
      <c r="F692" s="2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">
      <c r="A693" s="2"/>
      <c r="B693" s="2"/>
      <c r="C693" s="2"/>
      <c r="D693" s="22"/>
      <c r="E693" s="23"/>
      <c r="F693" s="2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">
      <c r="A694" s="2"/>
      <c r="B694" s="2"/>
      <c r="C694" s="2"/>
      <c r="D694" s="22"/>
      <c r="E694" s="23"/>
      <c r="F694" s="2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">
      <c r="A695" s="2"/>
      <c r="B695" s="2"/>
      <c r="C695" s="2"/>
      <c r="D695" s="22"/>
      <c r="E695" s="23"/>
      <c r="F695" s="2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">
      <c r="A696" s="2"/>
      <c r="B696" s="2"/>
      <c r="C696" s="2"/>
      <c r="D696" s="22"/>
      <c r="E696" s="23"/>
      <c r="F696" s="2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">
      <c r="A697" s="2"/>
      <c r="B697" s="2"/>
      <c r="C697" s="2"/>
      <c r="D697" s="22"/>
      <c r="E697" s="23"/>
      <c r="F697" s="2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">
      <c r="A698" s="2"/>
      <c r="B698" s="2"/>
      <c r="C698" s="2"/>
      <c r="D698" s="22"/>
      <c r="E698" s="23"/>
      <c r="F698" s="2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">
      <c r="A699" s="2"/>
      <c r="B699" s="2"/>
      <c r="C699" s="2"/>
      <c r="D699" s="22"/>
      <c r="E699" s="23"/>
      <c r="F699" s="2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">
      <c r="A700" s="2"/>
      <c r="B700" s="2"/>
      <c r="C700" s="2"/>
      <c r="D700" s="22"/>
      <c r="E700" s="23"/>
      <c r="F700" s="2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">
      <c r="A701" s="2"/>
      <c r="B701" s="2"/>
      <c r="C701" s="2"/>
      <c r="D701" s="22"/>
      <c r="E701" s="23"/>
      <c r="F701" s="2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">
      <c r="A702" s="2"/>
      <c r="B702" s="2"/>
      <c r="C702" s="2"/>
      <c r="D702" s="22"/>
      <c r="E702" s="23"/>
      <c r="F702" s="2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">
      <c r="A703" s="2"/>
      <c r="B703" s="2"/>
      <c r="C703" s="2"/>
      <c r="D703" s="22"/>
      <c r="E703" s="23"/>
      <c r="F703" s="2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">
      <c r="A704" s="2"/>
      <c r="B704" s="2"/>
      <c r="C704" s="2"/>
      <c r="D704" s="22"/>
      <c r="E704" s="23"/>
      <c r="F704" s="2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">
      <c r="A705" s="2"/>
      <c r="B705" s="2"/>
      <c r="C705" s="2"/>
      <c r="D705" s="22"/>
      <c r="E705" s="23"/>
      <c r="F705" s="2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">
      <c r="A706" s="2"/>
      <c r="B706" s="2"/>
      <c r="C706" s="2"/>
      <c r="D706" s="22"/>
      <c r="E706" s="23"/>
      <c r="F706" s="2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">
      <c r="A707" s="2"/>
      <c r="B707" s="2"/>
      <c r="C707" s="2"/>
      <c r="D707" s="22"/>
      <c r="E707" s="23"/>
      <c r="F707" s="2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">
      <c r="A708" s="2"/>
      <c r="B708" s="2"/>
      <c r="C708" s="2"/>
      <c r="D708" s="22"/>
      <c r="E708" s="23"/>
      <c r="F708" s="2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">
      <c r="A709" s="2"/>
      <c r="B709" s="2"/>
      <c r="C709" s="2"/>
      <c r="D709" s="22"/>
      <c r="E709" s="23"/>
      <c r="F709" s="2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">
      <c r="A710" s="2"/>
      <c r="B710" s="2"/>
      <c r="C710" s="2"/>
      <c r="D710" s="22"/>
      <c r="E710" s="23"/>
      <c r="F710" s="2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">
      <c r="A711" s="2"/>
      <c r="B711" s="2"/>
      <c r="C711" s="2"/>
      <c r="D711" s="22"/>
      <c r="E711" s="23"/>
      <c r="F711" s="2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">
      <c r="A712" s="2"/>
      <c r="B712" s="2"/>
      <c r="C712" s="2"/>
      <c r="D712" s="22"/>
      <c r="E712" s="23"/>
      <c r="F712" s="2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">
      <c r="A713" s="2"/>
      <c r="B713" s="2"/>
      <c r="C713" s="2"/>
      <c r="D713" s="22"/>
      <c r="E713" s="23"/>
      <c r="F713" s="2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">
      <c r="A714" s="2"/>
      <c r="B714" s="2"/>
      <c r="C714" s="2"/>
      <c r="D714" s="22"/>
      <c r="E714" s="23"/>
      <c r="F714" s="2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">
      <c r="A715" s="2"/>
      <c r="B715" s="2"/>
      <c r="C715" s="2"/>
      <c r="D715" s="22"/>
      <c r="E715" s="23"/>
      <c r="F715" s="2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">
      <c r="A716" s="2"/>
      <c r="B716" s="2"/>
      <c r="C716" s="2"/>
      <c r="D716" s="22"/>
      <c r="E716" s="23"/>
      <c r="F716" s="2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">
      <c r="A717" s="2"/>
      <c r="B717" s="2"/>
      <c r="C717" s="2"/>
      <c r="D717" s="22"/>
      <c r="E717" s="23"/>
      <c r="F717" s="2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">
      <c r="A718" s="2"/>
      <c r="B718" s="2"/>
      <c r="C718" s="2"/>
      <c r="D718" s="22"/>
      <c r="E718" s="23"/>
      <c r="F718" s="2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">
      <c r="A719" s="2"/>
      <c r="B719" s="2"/>
      <c r="C719" s="2"/>
      <c r="D719" s="22"/>
      <c r="E719" s="23"/>
      <c r="F719" s="2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">
      <c r="A720" s="2"/>
      <c r="B720" s="2"/>
      <c r="C720" s="2"/>
      <c r="D720" s="22"/>
      <c r="E720" s="23"/>
      <c r="F720" s="2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">
      <c r="A721" s="2"/>
      <c r="B721" s="2"/>
      <c r="C721" s="2"/>
      <c r="D721" s="22"/>
      <c r="E721" s="23"/>
      <c r="F721" s="2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">
      <c r="A722" s="2"/>
      <c r="B722" s="2"/>
      <c r="C722" s="2"/>
      <c r="D722" s="22"/>
      <c r="E722" s="23"/>
      <c r="F722" s="2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">
      <c r="A723" s="2"/>
      <c r="B723" s="2"/>
      <c r="C723" s="2"/>
      <c r="D723" s="22"/>
      <c r="E723" s="23"/>
      <c r="F723" s="2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">
      <c r="A724" s="2"/>
      <c r="B724" s="2"/>
      <c r="C724" s="2"/>
      <c r="D724" s="22"/>
      <c r="E724" s="23"/>
      <c r="F724" s="2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">
      <c r="A725" s="2"/>
      <c r="B725" s="2"/>
      <c r="C725" s="2"/>
      <c r="D725" s="22"/>
      <c r="E725" s="23"/>
      <c r="F725" s="2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">
      <c r="A726" s="2"/>
      <c r="B726" s="2"/>
      <c r="C726" s="2"/>
      <c r="D726" s="22"/>
      <c r="E726" s="23"/>
      <c r="F726" s="2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">
      <c r="A727" s="2"/>
      <c r="B727" s="2"/>
      <c r="C727" s="2"/>
      <c r="D727" s="22"/>
      <c r="E727" s="23"/>
      <c r="F727" s="2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">
      <c r="A728" s="2"/>
      <c r="B728" s="2"/>
      <c r="C728" s="2"/>
      <c r="D728" s="22"/>
      <c r="E728" s="23"/>
      <c r="F728" s="2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">
      <c r="A729" s="2"/>
      <c r="B729" s="2"/>
      <c r="C729" s="2"/>
      <c r="D729" s="22"/>
      <c r="E729" s="23"/>
      <c r="F729" s="2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">
      <c r="A730" s="2"/>
      <c r="B730" s="2"/>
      <c r="C730" s="2"/>
      <c r="D730" s="22"/>
      <c r="E730" s="23"/>
      <c r="F730" s="2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">
      <c r="A731" s="2"/>
      <c r="B731" s="2"/>
      <c r="C731" s="2"/>
      <c r="D731" s="22"/>
      <c r="E731" s="23"/>
      <c r="F731" s="2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">
      <c r="A732" s="2"/>
      <c r="B732" s="2"/>
      <c r="C732" s="2"/>
      <c r="D732" s="22"/>
      <c r="E732" s="23"/>
      <c r="F732" s="2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">
      <c r="A733" s="2"/>
      <c r="B733" s="2"/>
      <c r="C733" s="2"/>
      <c r="D733" s="22"/>
      <c r="E733" s="23"/>
      <c r="F733" s="2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">
      <c r="A734" s="2"/>
      <c r="B734" s="2"/>
      <c r="C734" s="2"/>
      <c r="D734" s="22"/>
      <c r="E734" s="23"/>
      <c r="F734" s="2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">
      <c r="A735" s="2"/>
      <c r="B735" s="2"/>
      <c r="C735" s="2"/>
      <c r="D735" s="22"/>
      <c r="E735" s="23"/>
      <c r="F735" s="2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">
      <c r="A736" s="2"/>
      <c r="B736" s="2"/>
      <c r="C736" s="2"/>
      <c r="D736" s="22"/>
      <c r="E736" s="23"/>
      <c r="F736" s="2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">
      <c r="A737" s="2"/>
      <c r="B737" s="2"/>
      <c r="C737" s="2"/>
      <c r="D737" s="22"/>
      <c r="E737" s="23"/>
      <c r="F737" s="2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">
      <c r="A738" s="2"/>
      <c r="B738" s="2"/>
      <c r="C738" s="2"/>
      <c r="D738" s="22"/>
      <c r="E738" s="23"/>
      <c r="F738" s="2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">
      <c r="A739" s="2"/>
      <c r="B739" s="2"/>
      <c r="C739" s="2"/>
      <c r="D739" s="22"/>
      <c r="E739" s="23"/>
      <c r="F739" s="2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">
      <c r="A740" s="2"/>
      <c r="B740" s="2"/>
      <c r="C740" s="2"/>
      <c r="D740" s="22"/>
      <c r="E740" s="23"/>
      <c r="F740" s="2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">
      <c r="A741" s="2"/>
      <c r="B741" s="2"/>
      <c r="C741" s="2"/>
      <c r="D741" s="22"/>
      <c r="E741" s="23"/>
      <c r="F741" s="2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">
      <c r="A742" s="2"/>
      <c r="B742" s="2"/>
      <c r="C742" s="2"/>
      <c r="D742" s="22"/>
      <c r="E742" s="23"/>
      <c r="F742" s="2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">
      <c r="A743" s="2"/>
      <c r="B743" s="2"/>
      <c r="C743" s="2"/>
      <c r="D743" s="22"/>
      <c r="E743" s="23"/>
      <c r="F743" s="2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">
      <c r="A744" s="2"/>
      <c r="B744" s="2"/>
      <c r="C744" s="2"/>
      <c r="D744" s="22"/>
      <c r="E744" s="23"/>
      <c r="F744" s="2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">
      <c r="A745" s="2"/>
      <c r="B745" s="2"/>
      <c r="C745" s="2"/>
      <c r="D745" s="22"/>
      <c r="E745" s="23"/>
      <c r="F745" s="2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">
      <c r="A746" s="2"/>
      <c r="B746" s="2"/>
      <c r="C746" s="2"/>
      <c r="D746" s="22"/>
      <c r="E746" s="23"/>
      <c r="F746" s="2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">
      <c r="A747" s="2"/>
      <c r="B747" s="2"/>
      <c r="C747" s="2"/>
      <c r="D747" s="22"/>
      <c r="E747" s="23"/>
      <c r="F747" s="2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">
      <c r="A748" s="2"/>
      <c r="B748" s="2"/>
      <c r="C748" s="2"/>
      <c r="D748" s="22"/>
      <c r="E748" s="23"/>
      <c r="F748" s="2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">
      <c r="A749" s="2"/>
      <c r="B749" s="2"/>
      <c r="C749" s="2"/>
      <c r="D749" s="22"/>
      <c r="E749" s="23"/>
      <c r="F749" s="2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">
      <c r="A750" s="2"/>
      <c r="B750" s="2"/>
      <c r="C750" s="2"/>
      <c r="D750" s="22"/>
      <c r="E750" s="23"/>
      <c r="F750" s="2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">
      <c r="A751" s="2"/>
      <c r="B751" s="2"/>
      <c r="C751" s="2"/>
      <c r="D751" s="22"/>
      <c r="E751" s="23"/>
      <c r="F751" s="2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">
      <c r="A752" s="2"/>
      <c r="B752" s="2"/>
      <c r="C752" s="2"/>
      <c r="D752" s="22"/>
      <c r="E752" s="23"/>
      <c r="F752" s="2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">
      <c r="A753" s="2"/>
      <c r="B753" s="2"/>
      <c r="C753" s="2"/>
      <c r="D753" s="22"/>
      <c r="E753" s="23"/>
      <c r="F753" s="2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">
      <c r="A754" s="2"/>
      <c r="B754" s="2"/>
      <c r="C754" s="2"/>
      <c r="D754" s="22"/>
      <c r="E754" s="23"/>
      <c r="F754" s="2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">
      <c r="A755" s="2"/>
      <c r="B755" s="2"/>
      <c r="C755" s="2"/>
      <c r="D755" s="22"/>
      <c r="E755" s="23"/>
      <c r="F755" s="2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">
      <c r="A756" s="2"/>
      <c r="B756" s="2"/>
      <c r="C756" s="2"/>
      <c r="D756" s="22"/>
      <c r="E756" s="23"/>
      <c r="F756" s="2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">
      <c r="A757" s="2"/>
      <c r="B757" s="2"/>
      <c r="C757" s="2"/>
      <c r="D757" s="22"/>
      <c r="E757" s="23"/>
      <c r="F757" s="2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">
      <c r="A758" s="2"/>
      <c r="B758" s="2"/>
      <c r="C758" s="2"/>
      <c r="D758" s="22"/>
      <c r="E758" s="23"/>
      <c r="F758" s="2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">
      <c r="A759" s="2"/>
      <c r="B759" s="2"/>
      <c r="C759" s="2"/>
      <c r="D759" s="22"/>
      <c r="E759" s="23"/>
      <c r="F759" s="2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">
      <c r="A760" s="2"/>
      <c r="B760" s="2"/>
      <c r="C760" s="2"/>
      <c r="D760" s="22"/>
      <c r="E760" s="23"/>
      <c r="F760" s="2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">
      <c r="A761" s="2"/>
      <c r="B761" s="2"/>
      <c r="C761" s="2"/>
      <c r="D761" s="22"/>
      <c r="E761" s="23"/>
      <c r="F761" s="2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">
      <c r="A762" s="2"/>
      <c r="B762" s="2"/>
      <c r="C762" s="2"/>
      <c r="D762" s="22"/>
      <c r="E762" s="23"/>
      <c r="F762" s="2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">
      <c r="A763" s="2"/>
      <c r="B763" s="2"/>
      <c r="C763" s="2"/>
      <c r="D763" s="22"/>
      <c r="E763" s="23"/>
      <c r="F763" s="2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">
      <c r="A764" s="2"/>
      <c r="B764" s="2"/>
      <c r="C764" s="2"/>
      <c r="D764" s="22"/>
      <c r="E764" s="23"/>
      <c r="F764" s="2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">
      <c r="A765" s="2"/>
      <c r="B765" s="2"/>
      <c r="C765" s="2"/>
      <c r="D765" s="22"/>
      <c r="E765" s="23"/>
      <c r="F765" s="2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">
      <c r="A766" s="2"/>
      <c r="B766" s="2"/>
      <c r="C766" s="2"/>
      <c r="D766" s="22"/>
      <c r="E766" s="23"/>
      <c r="F766" s="2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">
      <c r="A767" s="2"/>
      <c r="B767" s="2"/>
      <c r="C767" s="2"/>
      <c r="D767" s="22"/>
      <c r="E767" s="23"/>
      <c r="F767" s="2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">
      <c r="A768" s="2"/>
      <c r="B768" s="2"/>
      <c r="C768" s="2"/>
      <c r="D768" s="22"/>
      <c r="E768" s="23"/>
      <c r="F768" s="2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">
      <c r="A769" s="2"/>
      <c r="B769" s="2"/>
      <c r="C769" s="2"/>
      <c r="D769" s="22"/>
      <c r="E769" s="23"/>
      <c r="F769" s="2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">
      <c r="A770" s="2"/>
      <c r="B770" s="2"/>
      <c r="C770" s="2"/>
      <c r="D770" s="22"/>
      <c r="E770" s="23"/>
      <c r="F770" s="2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">
      <c r="A771" s="2"/>
      <c r="B771" s="2"/>
      <c r="C771" s="2"/>
      <c r="D771" s="22"/>
      <c r="E771" s="23"/>
      <c r="F771" s="2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">
      <c r="A772" s="2"/>
      <c r="B772" s="2"/>
      <c r="C772" s="2"/>
      <c r="D772" s="22"/>
      <c r="E772" s="23"/>
      <c r="F772" s="2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">
      <c r="A773" s="2"/>
      <c r="B773" s="2"/>
      <c r="C773" s="2"/>
      <c r="D773" s="22"/>
      <c r="E773" s="23"/>
      <c r="F773" s="2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">
      <c r="A774" s="2"/>
      <c r="B774" s="2"/>
      <c r="C774" s="2"/>
      <c r="D774" s="22"/>
      <c r="E774" s="23"/>
      <c r="F774" s="2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">
      <c r="A775" s="2"/>
      <c r="B775" s="2"/>
      <c r="C775" s="2"/>
      <c r="D775" s="22"/>
      <c r="E775" s="23"/>
      <c r="F775" s="2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">
      <c r="A776" s="2"/>
      <c r="B776" s="2"/>
      <c r="C776" s="2"/>
      <c r="D776" s="22"/>
      <c r="E776" s="23"/>
      <c r="F776" s="2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">
      <c r="A777" s="2"/>
      <c r="B777" s="2"/>
      <c r="C777" s="2"/>
      <c r="D777" s="22"/>
      <c r="E777" s="23"/>
      <c r="F777" s="2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">
      <c r="A778" s="2"/>
      <c r="B778" s="2"/>
      <c r="C778" s="2"/>
      <c r="D778" s="22"/>
      <c r="E778" s="23"/>
      <c r="F778" s="2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">
      <c r="A779" s="2"/>
      <c r="B779" s="2"/>
      <c r="C779" s="2"/>
      <c r="D779" s="22"/>
      <c r="E779" s="23"/>
      <c r="F779" s="2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">
      <c r="A780" s="2"/>
      <c r="B780" s="2"/>
      <c r="C780" s="2"/>
      <c r="D780" s="22"/>
      <c r="E780" s="23"/>
      <c r="F780" s="2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">
      <c r="A781" s="2"/>
      <c r="B781" s="2"/>
      <c r="C781" s="2"/>
      <c r="D781" s="22"/>
      <c r="E781" s="23"/>
      <c r="F781" s="2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">
      <c r="A782" s="2"/>
      <c r="B782" s="2"/>
      <c r="C782" s="2"/>
      <c r="D782" s="22"/>
      <c r="E782" s="23"/>
      <c r="F782" s="2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">
      <c r="A783" s="2"/>
      <c r="B783" s="2"/>
      <c r="C783" s="2"/>
      <c r="D783" s="22"/>
      <c r="E783" s="23"/>
      <c r="F783" s="2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">
      <c r="A784" s="2"/>
      <c r="B784" s="2"/>
      <c r="C784" s="2"/>
      <c r="D784" s="22"/>
      <c r="E784" s="23"/>
      <c r="F784" s="2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">
      <c r="A785" s="2"/>
      <c r="B785" s="2"/>
      <c r="C785" s="2"/>
      <c r="D785" s="22"/>
      <c r="E785" s="23"/>
      <c r="F785" s="2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">
      <c r="A786" s="2"/>
      <c r="B786" s="2"/>
      <c r="C786" s="2"/>
      <c r="D786" s="22"/>
      <c r="E786" s="23"/>
      <c r="F786" s="2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">
      <c r="A787" s="2"/>
      <c r="B787" s="2"/>
      <c r="C787" s="2"/>
      <c r="D787" s="22"/>
      <c r="E787" s="23"/>
      <c r="F787" s="2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">
      <c r="A788" s="2"/>
      <c r="B788" s="2"/>
      <c r="C788" s="2"/>
      <c r="D788" s="22"/>
      <c r="E788" s="23"/>
      <c r="F788" s="2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">
      <c r="A789" s="2"/>
      <c r="B789" s="2"/>
      <c r="C789" s="2"/>
      <c r="D789" s="22"/>
      <c r="E789" s="23"/>
      <c r="F789" s="2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">
      <c r="A790" s="2"/>
      <c r="B790" s="2"/>
      <c r="C790" s="2"/>
      <c r="D790" s="22"/>
      <c r="E790" s="23"/>
      <c r="F790" s="2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">
      <c r="A791" s="2"/>
      <c r="B791" s="2"/>
      <c r="C791" s="2"/>
      <c r="D791" s="22"/>
      <c r="E791" s="23"/>
      <c r="F791" s="2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">
      <c r="A792" s="2"/>
      <c r="B792" s="2"/>
      <c r="C792" s="2"/>
      <c r="D792" s="22"/>
      <c r="E792" s="23"/>
      <c r="F792" s="2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">
      <c r="A793" s="2"/>
      <c r="B793" s="2"/>
      <c r="C793" s="2"/>
      <c r="D793" s="22"/>
      <c r="E793" s="23"/>
      <c r="F793" s="2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">
      <c r="A794" s="2"/>
      <c r="B794" s="2"/>
      <c r="C794" s="2"/>
      <c r="D794" s="22"/>
      <c r="E794" s="23"/>
      <c r="F794" s="2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">
      <c r="A795" s="2"/>
      <c r="B795" s="2"/>
      <c r="C795" s="2"/>
      <c r="D795" s="22"/>
      <c r="E795" s="23"/>
      <c r="F795" s="2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">
      <c r="A796" s="2"/>
      <c r="B796" s="2"/>
      <c r="C796" s="2"/>
      <c r="D796" s="22"/>
      <c r="E796" s="23"/>
      <c r="F796" s="2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">
      <c r="A797" s="2"/>
      <c r="B797" s="2"/>
      <c r="C797" s="2"/>
      <c r="D797" s="22"/>
      <c r="E797" s="23"/>
      <c r="F797" s="2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">
      <c r="A798" s="2"/>
      <c r="B798" s="2"/>
      <c r="C798" s="2"/>
      <c r="D798" s="22"/>
      <c r="E798" s="23"/>
      <c r="F798" s="2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">
      <c r="A799" s="2"/>
      <c r="B799" s="2"/>
      <c r="C799" s="2"/>
      <c r="D799" s="22"/>
      <c r="E799" s="23"/>
      <c r="F799" s="2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">
      <c r="A800" s="2"/>
      <c r="B800" s="2"/>
      <c r="C800" s="2"/>
      <c r="D800" s="22"/>
      <c r="E800" s="23"/>
      <c r="F800" s="2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">
      <c r="A801" s="2"/>
      <c r="B801" s="2"/>
      <c r="C801" s="2"/>
      <c r="D801" s="22"/>
      <c r="E801" s="23"/>
      <c r="F801" s="2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">
      <c r="A802" s="2"/>
      <c r="B802" s="2"/>
      <c r="C802" s="2"/>
      <c r="D802" s="22"/>
      <c r="E802" s="23"/>
      <c r="F802" s="2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">
      <c r="A803" s="2"/>
      <c r="B803" s="2"/>
      <c r="C803" s="2"/>
      <c r="D803" s="22"/>
      <c r="E803" s="23"/>
      <c r="F803" s="2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">
      <c r="A804" s="2"/>
      <c r="B804" s="2"/>
      <c r="C804" s="2"/>
      <c r="D804" s="22"/>
      <c r="E804" s="23"/>
      <c r="F804" s="2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">
      <c r="A805" s="2"/>
      <c r="B805" s="2"/>
      <c r="C805" s="2"/>
      <c r="D805" s="22"/>
      <c r="E805" s="23"/>
      <c r="F805" s="2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">
      <c r="A806" s="2"/>
      <c r="B806" s="2"/>
      <c r="C806" s="2"/>
      <c r="D806" s="22"/>
      <c r="E806" s="23"/>
      <c r="F806" s="2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">
      <c r="A807" s="2"/>
      <c r="B807" s="2"/>
      <c r="C807" s="2"/>
      <c r="D807" s="22"/>
      <c r="E807" s="23"/>
      <c r="F807" s="2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">
      <c r="A808" s="2"/>
      <c r="B808" s="2"/>
      <c r="C808" s="2"/>
      <c r="D808" s="22"/>
      <c r="E808" s="23"/>
      <c r="F808" s="2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">
      <c r="A809" s="2"/>
      <c r="B809" s="2"/>
      <c r="C809" s="2"/>
      <c r="D809" s="22"/>
      <c r="E809" s="23"/>
      <c r="F809" s="2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">
      <c r="A810" s="2"/>
      <c r="B810" s="2"/>
      <c r="C810" s="2"/>
      <c r="D810" s="22"/>
      <c r="E810" s="23"/>
      <c r="F810" s="2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">
      <c r="A811" s="2"/>
      <c r="B811" s="2"/>
      <c r="C811" s="2"/>
      <c r="D811" s="22"/>
      <c r="E811" s="23"/>
      <c r="F811" s="2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">
      <c r="A812" s="2"/>
      <c r="B812" s="2"/>
      <c r="C812" s="2"/>
      <c r="D812" s="22"/>
      <c r="E812" s="23"/>
      <c r="F812" s="2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">
      <c r="A813" s="2"/>
      <c r="B813" s="2"/>
      <c r="C813" s="2"/>
      <c r="D813" s="22"/>
      <c r="E813" s="23"/>
      <c r="F813" s="2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">
      <c r="A814" s="2"/>
      <c r="B814" s="2"/>
      <c r="C814" s="2"/>
      <c r="D814" s="22"/>
      <c r="E814" s="23"/>
      <c r="F814" s="2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">
      <c r="A815" s="2"/>
      <c r="B815" s="2"/>
      <c r="C815" s="2"/>
      <c r="D815" s="22"/>
      <c r="E815" s="23"/>
      <c r="F815" s="2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">
      <c r="A816" s="2"/>
      <c r="B816" s="2"/>
      <c r="C816" s="2"/>
      <c r="D816" s="22"/>
      <c r="E816" s="23"/>
      <c r="F816" s="2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">
      <c r="A817" s="2"/>
      <c r="B817" s="2"/>
      <c r="C817" s="2"/>
      <c r="D817" s="22"/>
      <c r="E817" s="23"/>
      <c r="F817" s="2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">
      <c r="A818" s="2"/>
      <c r="B818" s="2"/>
      <c r="C818" s="2"/>
      <c r="D818" s="22"/>
      <c r="E818" s="23"/>
      <c r="F818" s="2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">
      <c r="A819" s="2"/>
      <c r="B819" s="2"/>
      <c r="C819" s="2"/>
      <c r="D819" s="22"/>
      <c r="E819" s="23"/>
      <c r="F819" s="2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">
      <c r="A820" s="2"/>
      <c r="B820" s="2"/>
      <c r="C820" s="2"/>
      <c r="D820" s="22"/>
      <c r="E820" s="23"/>
      <c r="F820" s="2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">
      <c r="A821" s="2"/>
      <c r="B821" s="2"/>
      <c r="C821" s="2"/>
      <c r="D821" s="22"/>
      <c r="E821" s="23"/>
      <c r="F821" s="2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">
      <c r="A822" s="2"/>
      <c r="B822" s="2"/>
      <c r="C822" s="2"/>
      <c r="D822" s="22"/>
      <c r="E822" s="23"/>
      <c r="F822" s="2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">
      <c r="A823" s="2"/>
      <c r="B823" s="2"/>
      <c r="C823" s="2"/>
      <c r="D823" s="22"/>
      <c r="E823" s="23"/>
      <c r="F823" s="2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">
      <c r="A824" s="2"/>
      <c r="B824" s="2"/>
      <c r="C824" s="2"/>
      <c r="D824" s="22"/>
      <c r="E824" s="23"/>
      <c r="F824" s="2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">
      <c r="A825" s="2"/>
      <c r="B825" s="2"/>
      <c r="C825" s="2"/>
      <c r="D825" s="22"/>
      <c r="E825" s="23"/>
      <c r="F825" s="2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">
      <c r="A826" s="2"/>
      <c r="B826" s="2"/>
      <c r="C826" s="2"/>
      <c r="D826" s="22"/>
      <c r="E826" s="23"/>
      <c r="F826" s="2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">
      <c r="A827" s="2"/>
      <c r="B827" s="2"/>
      <c r="C827" s="2"/>
      <c r="D827" s="22"/>
      <c r="E827" s="23"/>
      <c r="F827" s="2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">
      <c r="A828" s="2"/>
      <c r="B828" s="2"/>
      <c r="C828" s="2"/>
      <c r="D828" s="22"/>
      <c r="E828" s="23"/>
      <c r="F828" s="2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">
      <c r="A829" s="2"/>
      <c r="B829" s="2"/>
      <c r="C829" s="2"/>
      <c r="D829" s="22"/>
      <c r="E829" s="23"/>
      <c r="F829" s="2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">
      <c r="A830" s="2"/>
      <c r="B830" s="2"/>
      <c r="C830" s="2"/>
      <c r="D830" s="22"/>
      <c r="E830" s="23"/>
      <c r="F830" s="2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">
      <c r="A831" s="2"/>
      <c r="B831" s="2"/>
      <c r="C831" s="2"/>
      <c r="D831" s="22"/>
      <c r="E831" s="23"/>
      <c r="F831" s="2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">
      <c r="A832" s="2"/>
      <c r="B832" s="2"/>
      <c r="C832" s="2"/>
      <c r="D832" s="22"/>
      <c r="E832" s="23"/>
      <c r="F832" s="2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">
      <c r="A833" s="2"/>
      <c r="B833" s="2"/>
      <c r="C833" s="2"/>
      <c r="D833" s="22"/>
      <c r="E833" s="23"/>
      <c r="F833" s="2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">
      <c r="A834" s="2"/>
      <c r="B834" s="2"/>
      <c r="C834" s="2"/>
      <c r="D834" s="22"/>
      <c r="E834" s="23"/>
      <c r="F834" s="2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">
      <c r="A835" s="2"/>
      <c r="B835" s="2"/>
      <c r="C835" s="2"/>
      <c r="D835" s="22"/>
      <c r="E835" s="23"/>
      <c r="F835" s="2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">
      <c r="A836" s="2"/>
      <c r="B836" s="2"/>
      <c r="C836" s="2"/>
      <c r="D836" s="22"/>
      <c r="E836" s="23"/>
      <c r="F836" s="2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">
      <c r="A837" s="2"/>
      <c r="B837" s="2"/>
      <c r="C837" s="2"/>
      <c r="D837" s="22"/>
      <c r="E837" s="23"/>
      <c r="F837" s="2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">
      <c r="A838" s="2"/>
      <c r="B838" s="2"/>
      <c r="C838" s="2"/>
      <c r="D838" s="22"/>
      <c r="E838" s="23"/>
      <c r="F838" s="2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">
      <c r="A839" s="2"/>
      <c r="B839" s="2"/>
      <c r="C839" s="2"/>
      <c r="D839" s="22"/>
      <c r="E839" s="23"/>
      <c r="F839" s="2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">
      <c r="A840" s="2"/>
      <c r="B840" s="2"/>
      <c r="C840" s="2"/>
      <c r="D840" s="22"/>
      <c r="E840" s="23"/>
      <c r="F840" s="2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">
      <c r="A841" s="2"/>
      <c r="B841" s="2"/>
      <c r="C841" s="2"/>
      <c r="D841" s="22"/>
      <c r="E841" s="23"/>
      <c r="F841" s="2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">
      <c r="A842" s="2"/>
      <c r="B842" s="2"/>
      <c r="C842" s="2"/>
      <c r="D842" s="22"/>
      <c r="E842" s="23"/>
      <c r="F842" s="2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">
      <c r="A843" s="2"/>
      <c r="B843" s="2"/>
      <c r="C843" s="2"/>
      <c r="D843" s="22"/>
      <c r="E843" s="23"/>
      <c r="F843" s="2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">
      <c r="A844" s="2"/>
      <c r="B844" s="2"/>
      <c r="C844" s="2"/>
      <c r="D844" s="22"/>
      <c r="E844" s="23"/>
      <c r="F844" s="2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">
      <c r="A845" s="2"/>
      <c r="B845" s="2"/>
      <c r="C845" s="2"/>
      <c r="D845" s="22"/>
      <c r="E845" s="23"/>
      <c r="F845" s="2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">
      <c r="A846" s="2"/>
      <c r="B846" s="2"/>
      <c r="C846" s="2"/>
      <c r="D846" s="22"/>
      <c r="E846" s="23"/>
      <c r="F846" s="2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">
      <c r="A847" s="2"/>
      <c r="B847" s="2"/>
      <c r="C847" s="2"/>
      <c r="D847" s="22"/>
      <c r="E847" s="23"/>
      <c r="F847" s="2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">
      <c r="A848" s="2"/>
      <c r="B848" s="2"/>
      <c r="C848" s="2"/>
      <c r="D848" s="22"/>
      <c r="E848" s="23"/>
      <c r="F848" s="2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">
      <c r="A849" s="2"/>
      <c r="B849" s="2"/>
      <c r="C849" s="2"/>
      <c r="D849" s="22"/>
      <c r="E849" s="23"/>
      <c r="F849" s="2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">
      <c r="A850" s="2"/>
      <c r="B850" s="2"/>
      <c r="C850" s="2"/>
      <c r="D850" s="22"/>
      <c r="E850" s="23"/>
      <c r="F850" s="2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">
      <c r="A851" s="2"/>
      <c r="B851" s="2"/>
      <c r="C851" s="2"/>
      <c r="D851" s="22"/>
      <c r="E851" s="23"/>
      <c r="F851" s="2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">
      <c r="A852" s="2"/>
      <c r="B852" s="2"/>
      <c r="C852" s="2"/>
      <c r="D852" s="22"/>
      <c r="E852" s="23"/>
      <c r="F852" s="2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">
      <c r="A853" s="2"/>
      <c r="B853" s="2"/>
      <c r="C853" s="2"/>
      <c r="D853" s="22"/>
      <c r="E853" s="23"/>
      <c r="F853" s="2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">
      <c r="A854" s="2"/>
      <c r="B854" s="2"/>
      <c r="C854" s="2"/>
      <c r="D854" s="22"/>
      <c r="E854" s="23"/>
      <c r="F854" s="2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">
      <c r="A855" s="2"/>
      <c r="B855" s="2"/>
      <c r="C855" s="2"/>
      <c r="D855" s="22"/>
      <c r="E855" s="23"/>
      <c r="F855" s="2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">
      <c r="A856" s="2"/>
      <c r="B856" s="2"/>
      <c r="C856" s="2"/>
      <c r="D856" s="22"/>
      <c r="E856" s="23"/>
      <c r="F856" s="2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">
      <c r="A857" s="2"/>
      <c r="B857" s="2"/>
      <c r="C857" s="2"/>
      <c r="D857" s="22"/>
      <c r="E857" s="23"/>
      <c r="F857" s="2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">
      <c r="A858" s="2"/>
      <c r="B858" s="2"/>
      <c r="C858" s="2"/>
      <c r="D858" s="22"/>
      <c r="E858" s="23"/>
      <c r="F858" s="2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">
      <c r="A859" s="2"/>
      <c r="B859" s="2"/>
      <c r="C859" s="2"/>
      <c r="D859" s="22"/>
      <c r="E859" s="23"/>
      <c r="F859" s="2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">
      <c r="A860" s="2"/>
      <c r="B860" s="2"/>
      <c r="C860" s="2"/>
      <c r="D860" s="22"/>
      <c r="E860" s="23"/>
      <c r="F860" s="2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">
      <c r="A861" s="2"/>
      <c r="B861" s="2"/>
      <c r="C861" s="2"/>
      <c r="D861" s="22"/>
      <c r="E861" s="23"/>
      <c r="F861" s="2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">
      <c r="A862" s="2"/>
      <c r="B862" s="2"/>
      <c r="C862" s="2"/>
      <c r="D862" s="22"/>
      <c r="E862" s="23"/>
      <c r="F862" s="2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">
      <c r="A863" s="2"/>
      <c r="B863" s="2"/>
      <c r="C863" s="2"/>
      <c r="D863" s="22"/>
      <c r="E863" s="23"/>
      <c r="F863" s="2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">
      <c r="A864" s="2"/>
      <c r="B864" s="2"/>
      <c r="C864" s="2"/>
      <c r="D864" s="22"/>
      <c r="E864" s="23"/>
      <c r="F864" s="2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">
      <c r="A865" s="2"/>
      <c r="B865" s="2"/>
      <c r="C865" s="2"/>
      <c r="D865" s="22"/>
      <c r="E865" s="23"/>
      <c r="F865" s="2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">
      <c r="A866" s="2"/>
      <c r="B866" s="2"/>
      <c r="C866" s="2"/>
      <c r="D866" s="22"/>
      <c r="E866" s="23"/>
      <c r="F866" s="2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">
      <c r="A867" s="2"/>
      <c r="B867" s="2"/>
      <c r="C867" s="2"/>
      <c r="D867" s="22"/>
      <c r="E867" s="23"/>
      <c r="F867" s="2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">
      <c r="A868" s="2"/>
      <c r="B868" s="2"/>
      <c r="C868" s="2"/>
      <c r="D868" s="22"/>
      <c r="E868" s="23"/>
      <c r="F868" s="2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">
      <c r="A869" s="2"/>
      <c r="B869" s="2"/>
      <c r="C869" s="2"/>
      <c r="D869" s="22"/>
      <c r="E869" s="23"/>
      <c r="F869" s="2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">
      <c r="A870" s="2"/>
      <c r="B870" s="2"/>
      <c r="C870" s="2"/>
      <c r="D870" s="22"/>
      <c r="E870" s="23"/>
      <c r="F870" s="2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">
      <c r="A871" s="2"/>
      <c r="B871" s="2"/>
      <c r="C871" s="2"/>
      <c r="D871" s="22"/>
      <c r="E871" s="23"/>
      <c r="F871" s="2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">
      <c r="A872" s="2"/>
      <c r="B872" s="2"/>
      <c r="C872" s="2"/>
      <c r="D872" s="22"/>
      <c r="E872" s="23"/>
      <c r="F872" s="2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">
      <c r="A873" s="2"/>
      <c r="B873" s="2"/>
      <c r="C873" s="2"/>
      <c r="D873" s="22"/>
      <c r="E873" s="23"/>
      <c r="F873" s="2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">
      <c r="A874" s="2"/>
      <c r="B874" s="2"/>
      <c r="C874" s="2"/>
      <c r="D874" s="22"/>
      <c r="E874" s="23"/>
      <c r="F874" s="2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">
      <c r="A875" s="2"/>
      <c r="B875" s="2"/>
      <c r="C875" s="2"/>
      <c r="D875" s="22"/>
      <c r="E875" s="23"/>
      <c r="F875" s="2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">
      <c r="A876" s="2"/>
      <c r="B876" s="2"/>
      <c r="C876" s="2"/>
      <c r="D876" s="22"/>
      <c r="E876" s="23"/>
      <c r="F876" s="2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">
      <c r="A877" s="2"/>
      <c r="B877" s="2"/>
      <c r="C877" s="2"/>
      <c r="D877" s="22"/>
      <c r="E877" s="23"/>
      <c r="F877" s="2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">
      <c r="A878" s="2"/>
      <c r="B878" s="2"/>
      <c r="C878" s="2"/>
      <c r="D878" s="22"/>
      <c r="E878" s="23"/>
      <c r="F878" s="2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">
      <c r="A879" s="2"/>
      <c r="B879" s="2"/>
      <c r="C879" s="2"/>
      <c r="D879" s="22"/>
      <c r="E879" s="23"/>
      <c r="F879" s="2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">
      <c r="A880" s="2"/>
      <c r="B880" s="2"/>
      <c r="C880" s="2"/>
      <c r="D880" s="22"/>
      <c r="E880" s="23"/>
      <c r="F880" s="2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">
      <c r="A881" s="2"/>
      <c r="B881" s="2"/>
      <c r="C881" s="2"/>
      <c r="D881" s="22"/>
      <c r="E881" s="23"/>
      <c r="F881" s="2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">
      <c r="A882" s="2"/>
      <c r="B882" s="2"/>
      <c r="C882" s="2"/>
      <c r="D882" s="22"/>
      <c r="E882" s="23"/>
      <c r="F882" s="2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">
      <c r="A883" s="2"/>
      <c r="B883" s="2"/>
      <c r="C883" s="2"/>
      <c r="D883" s="22"/>
      <c r="E883" s="23"/>
      <c r="F883" s="2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">
      <c r="A884" s="2"/>
      <c r="B884" s="2"/>
      <c r="C884" s="2"/>
      <c r="D884" s="22"/>
      <c r="E884" s="23"/>
      <c r="F884" s="2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">
      <c r="A885" s="2"/>
      <c r="B885" s="2"/>
      <c r="C885" s="2"/>
      <c r="D885" s="22"/>
      <c r="E885" s="23"/>
      <c r="F885" s="2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">
      <c r="A886" s="2"/>
      <c r="B886" s="2"/>
      <c r="C886" s="2"/>
      <c r="D886" s="22"/>
      <c r="E886" s="23"/>
      <c r="F886" s="2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">
      <c r="A887" s="2"/>
      <c r="B887" s="2"/>
      <c r="C887" s="2"/>
      <c r="D887" s="22"/>
      <c r="E887" s="23"/>
      <c r="F887" s="2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">
      <c r="A888" s="2"/>
      <c r="B888" s="2"/>
      <c r="C888" s="2"/>
      <c r="D888" s="22"/>
      <c r="E888" s="23"/>
      <c r="F888" s="2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">
      <c r="A889" s="2"/>
      <c r="B889" s="2"/>
      <c r="C889" s="2"/>
      <c r="D889" s="22"/>
      <c r="E889" s="23"/>
      <c r="F889" s="2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">
      <c r="A890" s="2"/>
      <c r="B890" s="2"/>
      <c r="C890" s="2"/>
      <c r="D890" s="22"/>
      <c r="E890" s="23"/>
      <c r="F890" s="2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">
      <c r="A891" s="2"/>
      <c r="B891" s="2"/>
      <c r="C891" s="2"/>
      <c r="D891" s="22"/>
      <c r="E891" s="23"/>
      <c r="F891" s="2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">
      <c r="A892" s="2"/>
      <c r="B892" s="2"/>
      <c r="C892" s="2"/>
      <c r="D892" s="22"/>
      <c r="E892" s="23"/>
      <c r="F892" s="2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">
      <c r="A893" s="2"/>
      <c r="B893" s="2"/>
      <c r="C893" s="2"/>
      <c r="D893" s="22"/>
      <c r="E893" s="23"/>
      <c r="F893" s="2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">
      <c r="A894" s="2"/>
      <c r="B894" s="2"/>
      <c r="C894" s="2"/>
      <c r="D894" s="22"/>
      <c r="E894" s="23"/>
      <c r="F894" s="2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">
      <c r="A895" s="2"/>
      <c r="B895" s="2"/>
      <c r="C895" s="2"/>
      <c r="D895" s="22"/>
      <c r="E895" s="23"/>
      <c r="F895" s="2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">
      <c r="A896" s="2"/>
      <c r="B896" s="2"/>
      <c r="C896" s="2"/>
      <c r="D896" s="22"/>
      <c r="E896" s="23"/>
      <c r="F896" s="2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">
      <c r="A897" s="2"/>
      <c r="B897" s="2"/>
      <c r="C897" s="2"/>
      <c r="D897" s="22"/>
      <c r="E897" s="23"/>
      <c r="F897" s="2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">
      <c r="A898" s="2"/>
      <c r="B898" s="2"/>
      <c r="C898" s="2"/>
      <c r="D898" s="22"/>
      <c r="E898" s="23"/>
      <c r="F898" s="2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">
      <c r="A899" s="2"/>
      <c r="B899" s="2"/>
      <c r="C899" s="2"/>
      <c r="D899" s="22"/>
      <c r="E899" s="23"/>
      <c r="F899" s="2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">
      <c r="A900" s="2"/>
      <c r="B900" s="2"/>
      <c r="C900" s="2"/>
      <c r="D900" s="22"/>
      <c r="E900" s="23"/>
      <c r="F900" s="2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">
      <c r="A901" s="2"/>
      <c r="B901" s="2"/>
      <c r="C901" s="2"/>
      <c r="D901" s="22"/>
      <c r="E901" s="23"/>
      <c r="F901" s="2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">
      <c r="A902" s="2"/>
      <c r="B902" s="2"/>
      <c r="C902" s="2"/>
      <c r="D902" s="22"/>
      <c r="E902" s="23"/>
      <c r="F902" s="2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">
      <c r="A903" s="2"/>
      <c r="B903" s="2"/>
      <c r="C903" s="2"/>
      <c r="D903" s="22"/>
      <c r="E903" s="23"/>
      <c r="F903" s="2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">
      <c r="A904" s="2"/>
      <c r="B904" s="2"/>
      <c r="C904" s="2"/>
      <c r="D904" s="22"/>
      <c r="E904" s="23"/>
      <c r="F904" s="2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">
      <c r="A905" s="2"/>
      <c r="B905" s="2"/>
      <c r="C905" s="2"/>
      <c r="D905" s="22"/>
      <c r="E905" s="23"/>
      <c r="F905" s="2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">
      <c r="A906" s="2"/>
      <c r="B906" s="2"/>
      <c r="C906" s="2"/>
      <c r="D906" s="22"/>
      <c r="E906" s="23"/>
      <c r="F906" s="2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">
      <c r="A907" s="2"/>
      <c r="B907" s="2"/>
      <c r="C907" s="2"/>
      <c r="D907" s="22"/>
      <c r="E907" s="23"/>
      <c r="F907" s="2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">
      <c r="A908" s="2"/>
      <c r="B908" s="2"/>
      <c r="C908" s="2"/>
      <c r="D908" s="22"/>
      <c r="E908" s="23"/>
      <c r="F908" s="2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">
      <c r="A909" s="2"/>
      <c r="B909" s="2"/>
      <c r="C909" s="2"/>
      <c r="D909" s="22"/>
      <c r="E909" s="23"/>
      <c r="F909" s="2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">
      <c r="A910" s="2"/>
      <c r="B910" s="2"/>
      <c r="C910" s="2"/>
      <c r="D910" s="22"/>
      <c r="E910" s="23"/>
      <c r="F910" s="2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">
      <c r="A911" s="2"/>
      <c r="B911" s="2"/>
      <c r="C911" s="2"/>
      <c r="D911" s="22"/>
      <c r="E911" s="23"/>
      <c r="F911" s="2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">
      <c r="A912" s="2"/>
      <c r="B912" s="2"/>
      <c r="C912" s="2"/>
      <c r="D912" s="22"/>
      <c r="E912" s="23"/>
      <c r="F912" s="2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">
      <c r="A913" s="2"/>
      <c r="B913" s="2"/>
      <c r="C913" s="2"/>
      <c r="D913" s="22"/>
      <c r="E913" s="23"/>
      <c r="F913" s="2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">
      <c r="A914" s="2"/>
      <c r="B914" s="2"/>
      <c r="C914" s="2"/>
      <c r="D914" s="22"/>
      <c r="E914" s="23"/>
      <c r="F914" s="2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">
      <c r="A915" s="2"/>
      <c r="B915" s="2"/>
      <c r="C915" s="2"/>
      <c r="D915" s="22"/>
      <c r="E915" s="23"/>
      <c r="F915" s="2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">
      <c r="A916" s="2"/>
      <c r="B916" s="2"/>
      <c r="C916" s="2"/>
      <c r="D916" s="22"/>
      <c r="E916" s="23"/>
      <c r="F916" s="2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">
      <c r="A917" s="2"/>
      <c r="B917" s="2"/>
      <c r="C917" s="2"/>
      <c r="D917" s="22"/>
      <c r="E917" s="23"/>
      <c r="F917" s="2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">
      <c r="A918" s="2"/>
      <c r="B918" s="2"/>
      <c r="C918" s="2"/>
      <c r="D918" s="22"/>
      <c r="E918" s="23"/>
      <c r="F918" s="2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">
      <c r="A919" s="2"/>
      <c r="B919" s="2"/>
      <c r="C919" s="2"/>
      <c r="D919" s="22"/>
      <c r="E919" s="23"/>
      <c r="F919" s="2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">
      <c r="A920" s="2"/>
      <c r="B920" s="2"/>
      <c r="C920" s="2"/>
      <c r="D920" s="22"/>
      <c r="E920" s="23"/>
      <c r="F920" s="2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">
      <c r="A921" s="2"/>
      <c r="B921" s="2"/>
      <c r="C921" s="2"/>
      <c r="D921" s="22"/>
      <c r="E921" s="23"/>
      <c r="F921" s="2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">
      <c r="A922" s="2"/>
      <c r="B922" s="2"/>
      <c r="C922" s="2"/>
      <c r="D922" s="22"/>
      <c r="E922" s="23"/>
      <c r="F922" s="2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">
      <c r="A923" s="2"/>
      <c r="B923" s="2"/>
      <c r="C923" s="2"/>
      <c r="D923" s="22"/>
      <c r="E923" s="23"/>
      <c r="F923" s="2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">
      <c r="A924" s="2"/>
      <c r="B924" s="2"/>
      <c r="C924" s="2"/>
      <c r="D924" s="22"/>
      <c r="E924" s="23"/>
      <c r="F924" s="2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">
      <c r="A925" s="2"/>
      <c r="B925" s="2"/>
      <c r="C925" s="2"/>
      <c r="D925" s="22"/>
      <c r="E925" s="23"/>
      <c r="F925" s="2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">
      <c r="A926" s="2"/>
      <c r="B926" s="2"/>
      <c r="C926" s="2"/>
      <c r="D926" s="22"/>
      <c r="E926" s="23"/>
      <c r="F926" s="2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">
      <c r="A927" s="2"/>
      <c r="B927" s="2"/>
      <c r="C927" s="2"/>
      <c r="D927" s="22"/>
      <c r="E927" s="23"/>
      <c r="F927" s="2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">
      <c r="A928" s="2"/>
      <c r="B928" s="2"/>
      <c r="C928" s="2"/>
      <c r="D928" s="22"/>
      <c r="E928" s="23"/>
      <c r="F928" s="2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">
      <c r="A929" s="2"/>
      <c r="B929" s="2"/>
      <c r="C929" s="2"/>
      <c r="D929" s="22"/>
      <c r="E929" s="23"/>
      <c r="F929" s="2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">
      <c r="A930" s="2"/>
      <c r="B930" s="2"/>
      <c r="C930" s="2"/>
      <c r="D930" s="22"/>
      <c r="E930" s="23"/>
      <c r="F930" s="2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">
      <c r="A931" s="2"/>
      <c r="B931" s="2"/>
      <c r="C931" s="2"/>
      <c r="D931" s="22"/>
      <c r="E931" s="23"/>
      <c r="F931" s="2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">
      <c r="A932" s="2"/>
      <c r="B932" s="2"/>
      <c r="C932" s="2"/>
      <c r="D932" s="22"/>
      <c r="E932" s="23"/>
      <c r="F932" s="2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">
      <c r="A933" s="2"/>
      <c r="B933" s="2"/>
      <c r="C933" s="2"/>
      <c r="D933" s="22"/>
      <c r="E933" s="23"/>
      <c r="F933" s="2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">
      <c r="A934" s="2"/>
      <c r="B934" s="2"/>
      <c r="C934" s="2"/>
      <c r="D934" s="22"/>
      <c r="E934" s="23"/>
      <c r="F934" s="2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">
      <c r="A935" s="2"/>
      <c r="B935" s="2"/>
      <c r="C935" s="2"/>
      <c r="D935" s="22"/>
      <c r="E935" s="23"/>
      <c r="F935" s="2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">
      <c r="A936" s="2"/>
      <c r="B936" s="2"/>
      <c r="C936" s="2"/>
      <c r="D936" s="22"/>
      <c r="E936" s="23"/>
      <c r="F936" s="2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">
      <c r="A937" s="2"/>
      <c r="B937" s="2"/>
      <c r="C937" s="2"/>
      <c r="D937" s="22"/>
      <c r="E937" s="23"/>
      <c r="F937" s="2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">
      <c r="A938" s="2"/>
      <c r="B938" s="2"/>
      <c r="C938" s="2"/>
      <c r="D938" s="22"/>
      <c r="E938" s="23"/>
      <c r="F938" s="2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">
      <c r="A939" s="2"/>
      <c r="B939" s="2"/>
      <c r="C939" s="2"/>
      <c r="D939" s="22"/>
      <c r="E939" s="23"/>
      <c r="F939" s="2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">
      <c r="A940" s="2"/>
      <c r="B940" s="2"/>
      <c r="C940" s="2"/>
      <c r="D940" s="22"/>
      <c r="E940" s="23"/>
      <c r="F940" s="2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">
      <c r="A941" s="2"/>
      <c r="B941" s="2"/>
      <c r="C941" s="2"/>
      <c r="D941" s="22"/>
      <c r="E941" s="23"/>
      <c r="F941" s="2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">
      <c r="A942" s="2"/>
      <c r="B942" s="2"/>
      <c r="C942" s="2"/>
      <c r="D942" s="22"/>
      <c r="E942" s="23"/>
      <c r="F942" s="2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">
      <c r="A943" s="2"/>
      <c r="B943" s="2"/>
      <c r="C943" s="2"/>
      <c r="D943" s="22"/>
      <c r="E943" s="23"/>
      <c r="F943" s="2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">
      <c r="A944" s="2"/>
      <c r="B944" s="2"/>
      <c r="C944" s="2"/>
      <c r="D944" s="22"/>
      <c r="E944" s="23"/>
      <c r="F944" s="2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">
      <c r="A945" s="2"/>
      <c r="B945" s="2"/>
      <c r="C945" s="2"/>
      <c r="D945" s="22"/>
      <c r="E945" s="23"/>
      <c r="F945" s="2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">
      <c r="A946" s="2"/>
      <c r="B946" s="2"/>
      <c r="C946" s="2"/>
      <c r="D946" s="22"/>
      <c r="E946" s="23"/>
      <c r="F946" s="2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">
      <c r="A947" s="2"/>
      <c r="B947" s="2"/>
      <c r="C947" s="2"/>
      <c r="D947" s="22"/>
      <c r="E947" s="23"/>
      <c r="F947" s="2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">
      <c r="A948" s="2"/>
      <c r="B948" s="2"/>
      <c r="C948" s="2"/>
      <c r="D948" s="22"/>
      <c r="E948" s="23"/>
      <c r="F948" s="2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">
      <c r="A949" s="2"/>
      <c r="B949" s="2"/>
      <c r="C949" s="2"/>
      <c r="D949" s="22"/>
      <c r="E949" s="23"/>
      <c r="F949" s="2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">
      <c r="A950" s="2"/>
      <c r="B950" s="2"/>
      <c r="C950" s="2"/>
      <c r="D950" s="22"/>
      <c r="E950" s="23"/>
      <c r="F950" s="2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">
      <c r="A951" s="2"/>
      <c r="B951" s="2"/>
      <c r="C951" s="2"/>
      <c r="D951" s="22"/>
      <c r="E951" s="23"/>
      <c r="F951" s="2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">
      <c r="A952" s="2"/>
      <c r="B952" s="2"/>
      <c r="C952" s="2"/>
      <c r="D952" s="22"/>
      <c r="E952" s="23"/>
      <c r="F952" s="2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">
      <c r="A953" s="2"/>
      <c r="B953" s="2"/>
      <c r="C953" s="2"/>
      <c r="D953" s="22"/>
      <c r="E953" s="23"/>
      <c r="F953" s="2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">
      <c r="A954" s="2"/>
      <c r="B954" s="2"/>
      <c r="C954" s="2"/>
      <c r="D954" s="22"/>
      <c r="E954" s="23"/>
      <c r="F954" s="2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">
      <c r="A955" s="2"/>
      <c r="B955" s="2"/>
      <c r="C955" s="2"/>
      <c r="D955" s="22"/>
      <c r="E955" s="23"/>
      <c r="F955" s="2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">
      <c r="A956" s="2"/>
      <c r="B956" s="2"/>
      <c r="C956" s="2"/>
      <c r="D956" s="22"/>
      <c r="E956" s="23"/>
      <c r="F956" s="2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">
      <c r="A957" s="2"/>
      <c r="B957" s="2"/>
      <c r="C957" s="2"/>
      <c r="D957" s="22"/>
      <c r="E957" s="23"/>
      <c r="F957" s="2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">
      <c r="A958" s="2"/>
      <c r="B958" s="2"/>
      <c r="C958" s="2"/>
      <c r="D958" s="22"/>
      <c r="E958" s="23"/>
      <c r="F958" s="2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">
      <c r="A959" s="2"/>
      <c r="B959" s="2"/>
      <c r="C959" s="2"/>
      <c r="D959" s="22"/>
      <c r="E959" s="23"/>
      <c r="F959" s="2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">
      <c r="A960" s="2"/>
      <c r="B960" s="2"/>
      <c r="C960" s="2"/>
      <c r="D960" s="22"/>
      <c r="E960" s="23"/>
      <c r="F960" s="2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">
      <c r="A961" s="2"/>
      <c r="B961" s="2"/>
      <c r="C961" s="2"/>
      <c r="D961" s="22"/>
      <c r="E961" s="23"/>
      <c r="F961" s="2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">
      <c r="A962" s="2"/>
      <c r="B962" s="2"/>
      <c r="C962" s="2"/>
      <c r="D962" s="22"/>
      <c r="E962" s="23"/>
      <c r="F962" s="2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">
      <c r="A963" s="2"/>
      <c r="B963" s="2"/>
      <c r="C963" s="2"/>
      <c r="D963" s="22"/>
      <c r="E963" s="23"/>
      <c r="F963" s="2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">
      <c r="A964" s="2"/>
      <c r="B964" s="2"/>
      <c r="C964" s="2"/>
      <c r="D964" s="22"/>
      <c r="E964" s="23"/>
      <c r="F964" s="2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">
      <c r="A965" s="2"/>
      <c r="B965" s="2"/>
      <c r="C965" s="2"/>
      <c r="D965" s="22"/>
      <c r="E965" s="23"/>
      <c r="F965" s="2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">
      <c r="A966" s="2"/>
      <c r="B966" s="2"/>
      <c r="C966" s="2"/>
      <c r="D966" s="22"/>
      <c r="E966" s="23"/>
      <c r="F966" s="2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">
      <c r="A967" s="2"/>
      <c r="B967" s="2"/>
      <c r="C967" s="2"/>
      <c r="D967" s="22"/>
      <c r="E967" s="23"/>
      <c r="F967" s="2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">
      <c r="A968" s="2"/>
      <c r="B968" s="2"/>
      <c r="C968" s="2"/>
      <c r="D968" s="22"/>
      <c r="E968" s="23"/>
      <c r="F968" s="2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">
      <c r="A969" s="2"/>
      <c r="B969" s="2"/>
      <c r="C969" s="2"/>
      <c r="D969" s="22"/>
      <c r="E969" s="23"/>
      <c r="F969" s="2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">
      <c r="A970" s="2"/>
      <c r="B970" s="2"/>
      <c r="C970" s="2"/>
      <c r="D970" s="22"/>
      <c r="E970" s="23"/>
      <c r="F970" s="2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">
      <c r="A971" s="2"/>
      <c r="B971" s="2"/>
      <c r="C971" s="2"/>
      <c r="D971" s="22"/>
      <c r="E971" s="23"/>
      <c r="F971" s="2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">
      <c r="A972" s="2"/>
      <c r="B972" s="2"/>
      <c r="C972" s="2"/>
      <c r="D972" s="22"/>
      <c r="E972" s="23"/>
      <c r="F972" s="2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">
      <c r="A973" s="2"/>
      <c r="B973" s="2"/>
      <c r="C973" s="2"/>
      <c r="D973" s="22"/>
      <c r="E973" s="23"/>
      <c r="F973" s="2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">
      <c r="A974" s="2"/>
      <c r="B974" s="2"/>
      <c r="C974" s="2"/>
      <c r="D974" s="22"/>
      <c r="E974" s="23"/>
      <c r="F974" s="2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">
      <c r="A975" s="2"/>
      <c r="B975" s="2"/>
      <c r="C975" s="2"/>
      <c r="D975" s="22"/>
      <c r="E975" s="23"/>
      <c r="F975" s="2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">
      <c r="A976" s="2"/>
      <c r="B976" s="2"/>
      <c r="C976" s="2"/>
      <c r="D976" s="22"/>
      <c r="E976" s="23"/>
      <c r="F976" s="2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">
      <c r="A977" s="2"/>
      <c r="B977" s="2"/>
      <c r="C977" s="2"/>
      <c r="D977" s="22"/>
      <c r="E977" s="23"/>
      <c r="F977" s="2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">
      <c r="A978" s="2"/>
      <c r="B978" s="2"/>
      <c r="C978" s="2"/>
      <c r="D978" s="22"/>
      <c r="E978" s="23"/>
      <c r="F978" s="2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">
      <c r="A979" s="2"/>
      <c r="B979" s="2"/>
      <c r="C979" s="2"/>
      <c r="D979" s="22"/>
      <c r="E979" s="23"/>
      <c r="F979" s="2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">
      <c r="A980" s="2"/>
      <c r="B980" s="2"/>
      <c r="C980" s="2"/>
      <c r="D980" s="22"/>
      <c r="E980" s="23"/>
      <c r="F980" s="2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">
      <c r="A981" s="2"/>
      <c r="B981" s="2"/>
      <c r="C981" s="2"/>
      <c r="D981" s="22"/>
      <c r="E981" s="23"/>
      <c r="F981" s="2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">
      <c r="A982" s="2"/>
      <c r="B982" s="2"/>
      <c r="C982" s="2"/>
      <c r="D982" s="22"/>
      <c r="E982" s="23"/>
      <c r="F982" s="2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">
      <c r="A983" s="2"/>
      <c r="B983" s="2"/>
      <c r="C983" s="2"/>
      <c r="D983" s="22"/>
      <c r="E983" s="23"/>
      <c r="F983" s="2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">
      <c r="A984" s="2"/>
      <c r="B984" s="2"/>
      <c r="C984" s="2"/>
      <c r="D984" s="22"/>
      <c r="E984" s="23"/>
      <c r="F984" s="2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">
      <c r="A985" s="2"/>
      <c r="B985" s="2"/>
      <c r="C985" s="2"/>
      <c r="D985" s="22"/>
      <c r="E985" s="23"/>
      <c r="F985" s="2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">
      <c r="A986" s="2"/>
      <c r="B986" s="2"/>
      <c r="C986" s="2"/>
      <c r="D986" s="22"/>
      <c r="E986" s="23"/>
      <c r="F986" s="2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">
      <c r="A987" s="2"/>
      <c r="B987" s="2"/>
      <c r="C987" s="2"/>
      <c r="D987" s="22"/>
      <c r="E987" s="23"/>
      <c r="F987" s="2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">
      <c r="A988" s="2"/>
      <c r="B988" s="2"/>
      <c r="C988" s="2"/>
      <c r="D988" s="22"/>
      <c r="E988" s="23"/>
      <c r="F988" s="2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">
      <c r="A989" s="2"/>
      <c r="B989" s="2"/>
      <c r="C989" s="2"/>
      <c r="D989" s="22"/>
      <c r="E989" s="23"/>
      <c r="F989" s="2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">
      <c r="A990" s="2"/>
      <c r="B990" s="2"/>
      <c r="C990" s="2"/>
      <c r="D990" s="22"/>
      <c r="E990" s="23"/>
      <c r="F990" s="2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">
      <c r="A991" s="2"/>
      <c r="B991" s="2"/>
      <c r="C991" s="2"/>
      <c r="D991" s="22"/>
      <c r="E991" s="23"/>
      <c r="F991" s="2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">
      <c r="A992" s="2"/>
      <c r="B992" s="2"/>
      <c r="C992" s="2"/>
      <c r="D992" s="22"/>
      <c r="E992" s="23"/>
      <c r="F992" s="2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">
      <c r="A993" s="2"/>
      <c r="B993" s="2"/>
      <c r="C993" s="2"/>
      <c r="D993" s="22"/>
      <c r="E993" s="23"/>
      <c r="F993" s="2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">
      <c r="A994" s="2"/>
      <c r="B994" s="2"/>
      <c r="C994" s="2"/>
      <c r="D994" s="22"/>
      <c r="E994" s="23"/>
      <c r="F994" s="2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">
      <c r="A995" s="2"/>
      <c r="B995" s="2"/>
      <c r="C995" s="2"/>
      <c r="D995" s="22"/>
      <c r="E995" s="23"/>
      <c r="F995" s="2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">
      <c r="A996" s="2"/>
      <c r="B996" s="2"/>
      <c r="C996" s="2"/>
      <c r="D996" s="22"/>
      <c r="E996" s="23"/>
      <c r="F996" s="2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">
      <c r="A997" s="2"/>
      <c r="B997" s="2"/>
      <c r="C997" s="2"/>
      <c r="D997" s="22"/>
      <c r="E997" s="23"/>
      <c r="F997" s="2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">
      <c r="A998" s="2"/>
      <c r="B998" s="2"/>
      <c r="C998" s="2"/>
      <c r="D998" s="22"/>
      <c r="E998" s="23"/>
      <c r="F998" s="2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">
      <c r="A999" s="2"/>
      <c r="B999" s="2"/>
      <c r="C999" s="2"/>
      <c r="D999" s="22"/>
      <c r="E999" s="23"/>
      <c r="F999" s="2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2">
      <c r="A1000" s="2"/>
      <c r="B1000" s="2"/>
      <c r="C1000" s="2"/>
      <c r="D1000" s="22"/>
      <c r="E1000" s="23"/>
      <c r="F1000" s="2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18">
    <mergeCell ref="D155:F155"/>
    <mergeCell ref="D65:F65"/>
    <mergeCell ref="D74:F74"/>
    <mergeCell ref="D83:F83"/>
    <mergeCell ref="D92:F92"/>
    <mergeCell ref="D101:F101"/>
    <mergeCell ref="D110:F110"/>
    <mergeCell ref="D119:F119"/>
    <mergeCell ref="D47:F47"/>
    <mergeCell ref="D56:F56"/>
    <mergeCell ref="D128:F128"/>
    <mergeCell ref="D137:F137"/>
    <mergeCell ref="D146:F146"/>
    <mergeCell ref="D2:F2"/>
    <mergeCell ref="D11:F11"/>
    <mergeCell ref="D20:F20"/>
    <mergeCell ref="D29:F29"/>
    <mergeCell ref="D38:F38"/>
  </mergeCells>
  <conditionalFormatting sqref="D1:F1048576">
    <cfRule type="cellIs" dxfId="5" priority="1" operator="equal">
      <formula>0</formula>
    </cfRule>
  </conditionalFormatting>
  <printOptions gridLines="1"/>
  <pageMargins left="0" right="0" top="0.39370078740157483" bottom="0.39370078740157483" header="0" footer="0"/>
  <pageSetup paperSize="9" orientation="portrait"/>
  <rowBreaks count="2" manualBreakCount="2">
    <brk id="55" man="1"/>
    <brk id="10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1000"/>
  <sheetViews>
    <sheetView workbookViewId="0">
      <selection activeCell="H20" sqref="H20"/>
    </sheetView>
  </sheetViews>
  <sheetFormatPr baseColWidth="10" defaultColWidth="14.5" defaultRowHeight="15" customHeight="1" x14ac:dyDescent="0.2"/>
  <cols>
    <col min="1" max="1" width="6.1640625" customWidth="1"/>
    <col min="2" max="2" width="38.5" customWidth="1"/>
    <col min="3" max="3" width="2.6640625" customWidth="1"/>
    <col min="4" max="4" width="42.33203125" customWidth="1"/>
    <col min="5" max="5" width="2.33203125" customWidth="1"/>
    <col min="6" max="6" width="42.83203125" customWidth="1"/>
    <col min="7" max="23" width="8.6640625" customWidth="1"/>
  </cols>
  <sheetData>
    <row r="1" spans="1:23" x14ac:dyDescent="0.2">
      <c r="A1" s="2">
        <v>1</v>
      </c>
      <c r="B1" s="3"/>
      <c r="C1" s="2"/>
      <c r="D1" s="6" t="s">
        <v>3</v>
      </c>
      <c r="E1" s="7"/>
      <c r="F1" s="6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">
      <c r="A2" s="2">
        <v>2</v>
      </c>
      <c r="B2" s="3"/>
      <c r="C2" s="2"/>
      <c r="D2" s="40" t="s">
        <v>5</v>
      </c>
      <c r="E2" s="41"/>
      <c r="F2" s="4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">
      <c r="A3" s="2">
        <v>3</v>
      </c>
      <c r="B3" s="3"/>
      <c r="C3" s="2"/>
      <c r="D3" s="26">
        <f ca="1">LOOKUP(3,'16 Teams'!NUMBERS, '16 Teams'!Teams)</f>
        <v>0</v>
      </c>
      <c r="E3" s="27" t="s">
        <v>6</v>
      </c>
      <c r="F3" s="26">
        <f ca="1">LOOKUP(16,'16 Teams'!NUMBERS, '16 Teams'!Teams)</f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">
      <c r="A4" s="2">
        <v>4</v>
      </c>
      <c r="B4" s="2"/>
      <c r="C4" s="2"/>
      <c r="D4" s="17">
        <f ca="1">LOOKUP(1,'16 Teams'!NUMBERS, '16 Teams'!Teams)</f>
        <v>0</v>
      </c>
      <c r="E4" s="18" t="s">
        <v>6</v>
      </c>
      <c r="F4" s="17">
        <f ca="1">LOOKUP(2,'16 Teams'!NUMBERS, '16 Teams'!Teams)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">
      <c r="A5" s="2">
        <v>5</v>
      </c>
      <c r="B5" s="2"/>
      <c r="C5" s="2"/>
      <c r="D5" s="17">
        <f ca="1">LOOKUP(4,'16 Teams'!NUMBERS, '16 Teams'!Teams)</f>
        <v>0</v>
      </c>
      <c r="E5" s="18" t="s">
        <v>6</v>
      </c>
      <c r="F5" s="17">
        <f ca="1">LOOKUP(15,'16 Teams'!NUMBERS, '16 Teams'!Teams)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">
      <c r="A6" s="2">
        <v>6</v>
      </c>
      <c r="B6" s="2"/>
      <c r="C6" s="2"/>
      <c r="D6" s="17">
        <f ca="1">LOOKUP(5,'16 Teams'!NUMBERS, '16 Teams'!Teams)</f>
        <v>0</v>
      </c>
      <c r="E6" s="18" t="s">
        <v>6</v>
      </c>
      <c r="F6" s="17">
        <f ca="1">LOOKUP(14,'16 Teams'!NUMBERS, '16 Teams'!Teams)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">
      <c r="A7" s="2">
        <v>7</v>
      </c>
      <c r="B7" s="2"/>
      <c r="C7" s="2"/>
      <c r="D7" s="17">
        <f ca="1">LOOKUP(6,'16 Teams'!NUMBERS, '16 Teams'!Teams)</f>
        <v>0</v>
      </c>
      <c r="E7" s="18" t="s">
        <v>6</v>
      </c>
      <c r="F7" s="17">
        <f ca="1">LOOKUP(13,'16 Teams'!NUMBERS, '16 Teams'!Teams)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">
      <c r="A8" s="2">
        <v>8</v>
      </c>
      <c r="B8" s="2"/>
      <c r="C8" s="2"/>
      <c r="D8" s="17">
        <f ca="1">LOOKUP(7,'16 Teams'!NUMBERS, '16 Teams'!Teams)</f>
        <v>0</v>
      </c>
      <c r="E8" s="18" t="s">
        <v>6</v>
      </c>
      <c r="F8" s="17">
        <f ca="1">LOOKUP(12,'16 Teams'!NUMBERS, '16 Teams'!Teams)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">
      <c r="A9" s="2">
        <v>9</v>
      </c>
      <c r="B9" s="3"/>
      <c r="C9" s="2"/>
      <c r="D9" s="17">
        <f ca="1">LOOKUP(8,'16 Teams'!NUMBERS, '16 Teams'!Teams)</f>
        <v>0</v>
      </c>
      <c r="E9" s="18" t="s">
        <v>6</v>
      </c>
      <c r="F9" s="17">
        <f ca="1">LOOKUP(11,'16 Teams'!NUMBERS, '16 Teams'!Teams)</f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">
      <c r="A10" s="2">
        <v>10</v>
      </c>
      <c r="B10" s="3"/>
      <c r="C10" s="2"/>
      <c r="D10" s="28">
        <f ca="1">LOOKUP(9,'16 Teams'!NUMBERS, '16 Teams'!Teams)</f>
        <v>0</v>
      </c>
      <c r="E10" s="29" t="s">
        <v>6</v>
      </c>
      <c r="F10" s="28">
        <f ca="1">LOOKUP(10,'16 Teams'!NUMBERS, '16 Teams'!Teams)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">
      <c r="A11" s="2">
        <v>11</v>
      </c>
      <c r="B11" s="2"/>
      <c r="C11" s="2"/>
      <c r="D11" s="40" t="s">
        <v>7</v>
      </c>
      <c r="E11" s="41"/>
      <c r="F11" s="4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">
      <c r="A12" s="2">
        <v>12</v>
      </c>
      <c r="B12" s="2"/>
      <c r="C12" s="2"/>
      <c r="D12" s="26">
        <f ca="1">LOOKUP(12,'16 Teams'!NUMBERS, '16 Teams'!Teams)</f>
        <v>0</v>
      </c>
      <c r="E12" s="27" t="s">
        <v>6</v>
      </c>
      <c r="F12" s="26">
        <f ca="1">LOOKUP(8,'16 Teams'!NUMBERS, '16 Teams'!Teams)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2">
      <c r="A13" s="2">
        <v>13</v>
      </c>
      <c r="B13" s="2"/>
      <c r="C13" s="2"/>
      <c r="D13" s="17">
        <f ca="1">LOOKUP(11,'16 Teams'!NUMBERS, '16 Teams'!Teams)</f>
        <v>0</v>
      </c>
      <c r="E13" s="18" t="s">
        <v>6</v>
      </c>
      <c r="F13" s="17">
        <f ca="1">LOOKUP(9,'16 Teams'!NUMBERS, '16 Teams'!Teams)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">
      <c r="A14" s="2">
        <v>14</v>
      </c>
      <c r="B14" s="2"/>
      <c r="C14" s="2"/>
      <c r="D14" s="17">
        <f ca="1">LOOKUP(10,'16 Teams'!NUMBERS, '16 Teams'!Teams)</f>
        <v>0</v>
      </c>
      <c r="E14" s="18" t="s">
        <v>6</v>
      </c>
      <c r="F14" s="17">
        <f ca="1">LOOKUP(1,'16 Teams'!NUMBERS, '16 Teams'!Teams)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">
      <c r="A15" s="2">
        <v>15</v>
      </c>
      <c r="B15" s="2"/>
      <c r="C15" s="2"/>
      <c r="D15" s="17">
        <f ca="1">LOOKUP(13,'16 Teams'!NUMBERS, '16 Teams'!Teams)</f>
        <v>0</v>
      </c>
      <c r="E15" s="18" t="s">
        <v>6</v>
      </c>
      <c r="F15" s="17">
        <f ca="1">LOOKUP(7,'16 Teams'!NUMBERS, '16 Teams'!Teams)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2">
      <c r="A16" s="2">
        <v>16</v>
      </c>
      <c r="B16" s="3"/>
      <c r="C16" s="2"/>
      <c r="D16" s="17">
        <f ca="1">LOOKUP(14,'16 Teams'!NUMBERS, '16 Teams'!Teams)</f>
        <v>0</v>
      </c>
      <c r="E16" s="18" t="s">
        <v>6</v>
      </c>
      <c r="F16" s="17">
        <f ca="1">LOOKUP(6,'16 Teams'!NUMBERS, '16 Teams'!Teams)</f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">
      <c r="A17" s="2"/>
      <c r="B17" s="2"/>
      <c r="C17" s="2"/>
      <c r="D17" s="17">
        <f ca="1">LOOKUP(15,'16 Teams'!NUMBERS, '16 Teams'!Teams)</f>
        <v>0</v>
      </c>
      <c r="E17" s="18" t="s">
        <v>6</v>
      </c>
      <c r="F17" s="17">
        <f ca="1">LOOKUP(5,'16 Teams'!NUMBERS, '16 Teams'!Teams)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2">
      <c r="A18" s="2"/>
      <c r="B18" s="21" t="s">
        <v>33</v>
      </c>
      <c r="C18" s="2"/>
      <c r="D18" s="17">
        <f ca="1">LOOKUP(16,'16 Teams'!NUMBERS, '16 Teams'!Teams)</f>
        <v>0</v>
      </c>
      <c r="E18" s="18" t="s">
        <v>6</v>
      </c>
      <c r="F18" s="17">
        <f ca="1">LOOKUP(4,'16 Teams'!NUMBERS, '16 Teams'!Teams)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2">
      <c r="A19" s="2"/>
      <c r="B19" s="21" t="s">
        <v>27</v>
      </c>
      <c r="C19" s="2"/>
      <c r="D19" s="28">
        <f ca="1">LOOKUP(2,'16 Teams'!NUMBERS, '16 Teams'!Teams)</f>
        <v>0</v>
      </c>
      <c r="E19" s="29" t="s">
        <v>6</v>
      </c>
      <c r="F19" s="28">
        <f ca="1">LOOKUP(3,'16 Teams'!NUMBERS, '16 Teams'!Teams)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2">
      <c r="A20" s="2"/>
      <c r="B20" s="21" t="s">
        <v>65</v>
      </c>
      <c r="C20" s="2"/>
      <c r="D20" s="40" t="s">
        <v>10</v>
      </c>
      <c r="E20" s="41"/>
      <c r="F20" s="4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">
      <c r="A21" s="2"/>
      <c r="B21" s="16" t="s">
        <v>66</v>
      </c>
      <c r="C21" s="2"/>
      <c r="D21" s="26">
        <f ca="1">LOOKUP(6,'16 Teams'!NUMBERS, '16 Teams'!Teams)</f>
        <v>0</v>
      </c>
      <c r="E21" s="27" t="s">
        <v>6</v>
      </c>
      <c r="F21" s="26">
        <f ca="1">LOOKUP(15,'16 Teams'!NUMBERS, '16 Teams'!Teams)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">
      <c r="A22" s="2"/>
      <c r="B22" s="21" t="s">
        <v>67</v>
      </c>
      <c r="C22" s="2"/>
      <c r="D22" s="17">
        <f ca="1">LOOKUP(4,'16 Teams'!NUMBERS, '16 Teams'!Teams)</f>
        <v>0</v>
      </c>
      <c r="E22" s="18" t="s">
        <v>6</v>
      </c>
      <c r="F22" s="17">
        <f ca="1">LOOKUP(2,'16 Teams'!NUMBERS, '16 Teams'!Teams)</f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">
      <c r="A23" s="2"/>
      <c r="B23" s="21" t="s">
        <v>68</v>
      </c>
      <c r="C23" s="2"/>
      <c r="D23" s="17">
        <f ca="1">LOOKUP(5,'16 Teams'!NUMBERS, '16 Teams'!Teams)</f>
        <v>0</v>
      </c>
      <c r="E23" s="18" t="s">
        <v>6</v>
      </c>
      <c r="F23" s="17">
        <f ca="1">LOOKUP(16,'16 Teams'!NUMBERS, '16 Teams'!Teams)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">
      <c r="A24" s="2"/>
      <c r="B24" s="21" t="s">
        <v>69</v>
      </c>
      <c r="C24" s="2"/>
      <c r="D24" s="17">
        <f ca="1">LOOKUP(1,'16 Teams'!NUMBERS, '16 Teams'!Teams)</f>
        <v>0</v>
      </c>
      <c r="E24" s="18" t="s">
        <v>6</v>
      </c>
      <c r="F24" s="17">
        <f ca="1">LOOKUP(3,'16 Teams'!NUMBERS, '16 Teams'!Teams)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">
      <c r="A25" s="2"/>
      <c r="B25" s="21" t="s">
        <v>71</v>
      </c>
      <c r="C25" s="2"/>
      <c r="D25" s="17">
        <f ca="1">LOOKUP(7,'16 Teams'!NUMBERS, '16 Teams'!Teams)</f>
        <v>0</v>
      </c>
      <c r="E25" s="18" t="s">
        <v>6</v>
      </c>
      <c r="F25" s="17">
        <f ca="1">LOOKUP(14,'16 Teams'!NUMBERS, '16 Teams'!Teams)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">
      <c r="A26" s="2"/>
      <c r="B26" s="21" t="s">
        <v>72</v>
      </c>
      <c r="C26" s="2"/>
      <c r="D26" s="17">
        <f ca="1">LOOKUP(8,'16 Teams'!NUMBERS, '16 Teams'!Teams)</f>
        <v>0</v>
      </c>
      <c r="E26" s="18" t="s">
        <v>6</v>
      </c>
      <c r="F26" s="17">
        <f ca="1">LOOKUP(13,'16 Teams'!NUMBERS, '16 Teams'!Teams)</f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">
      <c r="A27" s="2"/>
      <c r="B27" s="2"/>
      <c r="C27" s="2"/>
      <c r="D27" s="17">
        <f ca="1">LOOKUP(9,'16 Teams'!NUMBERS, '16 Teams'!Teams)</f>
        <v>0</v>
      </c>
      <c r="E27" s="18" t="s">
        <v>6</v>
      </c>
      <c r="F27" s="17">
        <f ca="1">LOOKUP(12,'16 Teams'!NUMBERS, '16 Teams'!Teams)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">
      <c r="A28" s="2"/>
      <c r="B28" s="2"/>
      <c r="C28" s="2"/>
      <c r="D28" s="28">
        <f ca="1">LOOKUP(10,'16 Teams'!NUMBERS, '16 Teams'!Teams)</f>
        <v>0</v>
      </c>
      <c r="E28" s="29" t="s">
        <v>6</v>
      </c>
      <c r="F28" s="28">
        <f ca="1">LOOKUP(11,'16 Teams'!NUMBERS, '16 Teams'!Teams)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">
      <c r="A29" s="2"/>
      <c r="B29" s="2"/>
      <c r="C29" s="2"/>
      <c r="D29" s="40" t="s">
        <v>11</v>
      </c>
      <c r="E29" s="41"/>
      <c r="F29" s="4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">
      <c r="A30" s="2"/>
      <c r="B30" s="2"/>
      <c r="C30" s="2"/>
      <c r="D30" s="26">
        <f ca="1">LOOKUP(15,'16 Teams'!NUMBERS, '16 Teams'!Teams)</f>
        <v>0</v>
      </c>
      <c r="E30" s="27" t="s">
        <v>6</v>
      </c>
      <c r="F30" s="26">
        <f ca="1">LOOKUP(7,'16 Teams'!NUMBERS, '16 Teams'!Teams)</f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">
      <c r="A31" s="2"/>
      <c r="B31" s="2"/>
      <c r="C31" s="2"/>
      <c r="D31" s="17">
        <f ca="1">LOOKUP(12,'16 Teams'!NUMBERS, '16 Teams'!Teams)</f>
        <v>0</v>
      </c>
      <c r="E31" s="18" t="s">
        <v>6</v>
      </c>
      <c r="F31" s="17">
        <f ca="1">LOOKUP(10,'16 Teams'!NUMBERS, '16 Teams'!Teams)</f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">
      <c r="A32" s="2"/>
      <c r="B32" s="2"/>
      <c r="C32" s="2"/>
      <c r="D32" s="17">
        <f ca="1">LOOKUP(13,'16 Teams'!NUMBERS, '16 Teams'!Teams)</f>
        <v>0</v>
      </c>
      <c r="E32" s="18" t="s">
        <v>6</v>
      </c>
      <c r="F32" s="17">
        <f ca="1">LOOKUP(9,'16 Teams'!NUMBERS, '16 Teams'!Teams)</f>
        <v>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">
      <c r="A33" s="2"/>
      <c r="B33" s="2"/>
      <c r="C33" s="2"/>
      <c r="D33" s="17">
        <f ca="1">LOOKUP(14,'16 Teams'!NUMBERS, '16 Teams'!Teams)</f>
        <v>0</v>
      </c>
      <c r="E33" s="18" t="s">
        <v>6</v>
      </c>
      <c r="F33" s="17">
        <f ca="1">LOOKUP(8,'16 Teams'!NUMBERS, '16 Teams'!Teams)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">
      <c r="A34" s="2"/>
      <c r="B34" s="2"/>
      <c r="C34" s="2"/>
      <c r="D34" s="17">
        <f ca="1">LOOKUP(11,'16 Teams'!NUMBERS, '16 Teams'!Teams)</f>
        <v>0</v>
      </c>
      <c r="E34" s="18" t="s">
        <v>6</v>
      </c>
      <c r="F34" s="17">
        <f ca="1">LOOKUP(1,'16 Teams'!NUMBERS, '16 Teams'!Teams)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">
      <c r="A35" s="2"/>
      <c r="B35" s="2"/>
      <c r="C35" s="2"/>
      <c r="D35" s="17">
        <f ca="1">LOOKUP(16,'16 Teams'!NUMBERS, '16 Teams'!Teams)</f>
        <v>0</v>
      </c>
      <c r="E35" s="18" t="s">
        <v>6</v>
      </c>
      <c r="F35" s="17">
        <f ca="1">LOOKUP(6,'16 Teams'!NUMBERS, '16 Teams'!Teams)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">
      <c r="A36" s="2"/>
      <c r="B36" s="2"/>
      <c r="C36" s="2"/>
      <c r="D36" s="17">
        <f ca="1">LOOKUP(2,'16 Teams'!NUMBERS, '16 Teams'!Teams)</f>
        <v>0</v>
      </c>
      <c r="E36" s="18" t="s">
        <v>6</v>
      </c>
      <c r="F36" s="17">
        <f ca="1">LOOKUP(5,'16 Teams'!NUMBERS, '16 Teams'!Teams)</f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">
      <c r="A37" s="2"/>
      <c r="B37" s="2"/>
      <c r="C37" s="2"/>
      <c r="D37" s="28">
        <f ca="1">LOOKUP(3,'16 Teams'!NUMBERS, '16 Teams'!Teams)</f>
        <v>0</v>
      </c>
      <c r="E37" s="29" t="s">
        <v>6</v>
      </c>
      <c r="F37" s="28">
        <f ca="1">LOOKUP(4,'16 Teams'!NUMBERS, '16 Teams'!Teams)</f>
        <v>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">
      <c r="A38" s="2"/>
      <c r="B38" s="2"/>
      <c r="C38" s="2"/>
      <c r="D38" s="40" t="s">
        <v>12</v>
      </c>
      <c r="E38" s="41"/>
      <c r="F38" s="4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">
      <c r="A39" s="2"/>
      <c r="B39" s="2"/>
      <c r="C39" s="2"/>
      <c r="D39" s="26">
        <f ca="1">LOOKUP(9,'16 Teams'!NUMBERS, '16 Teams'!Teams)</f>
        <v>0</v>
      </c>
      <c r="E39" s="27" t="s">
        <v>6</v>
      </c>
      <c r="F39" s="26">
        <f ca="1">LOOKUP(14,'16 Teams'!NUMBERS, '16 Teams'!Teams)</f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">
      <c r="A40" s="2"/>
      <c r="B40" s="2"/>
      <c r="C40" s="2"/>
      <c r="D40" s="17">
        <f ca="1">LOOKUP(5,'16 Teams'!NUMBERS, '16 Teams'!Teams)</f>
        <v>0</v>
      </c>
      <c r="E40" s="18" t="s">
        <v>6</v>
      </c>
      <c r="F40" s="17">
        <f ca="1">LOOKUP(3,'16 Teams'!NUMBERS, '16 Teams'!Teams)</f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">
      <c r="A41" s="2"/>
      <c r="B41" s="2"/>
      <c r="C41" s="2"/>
      <c r="D41" s="17">
        <f ca="1">LOOKUP(6,'16 Teams'!NUMBERS, '16 Teams'!Teams)</f>
        <v>0</v>
      </c>
      <c r="E41" s="18" t="s">
        <v>6</v>
      </c>
      <c r="F41" s="17">
        <f ca="1">LOOKUP(2,'16 Teams'!NUMBERS, '16 Teams'!Teams)</f>
        <v>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">
      <c r="A42" s="2"/>
      <c r="B42" s="2"/>
      <c r="C42" s="2"/>
      <c r="D42" s="17">
        <f ca="1">LOOKUP(7,'16 Teams'!NUMBERS, '16 Teams'!Teams)</f>
        <v>0</v>
      </c>
      <c r="E42" s="18" t="s">
        <v>6</v>
      </c>
      <c r="F42" s="17">
        <f ca="1">LOOKUP(16,'16 Teams'!NUMBERS, '16 Teams'!Teams)</f>
        <v>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">
      <c r="A43" s="2"/>
      <c r="B43" s="2"/>
      <c r="C43" s="2"/>
      <c r="D43" s="17">
        <f ca="1">LOOKUP(8,'16 Teams'!NUMBERS, '16 Teams'!Teams)</f>
        <v>0</v>
      </c>
      <c r="E43" s="18" t="s">
        <v>6</v>
      </c>
      <c r="F43" s="17">
        <f ca="1">LOOKUP(15,'16 Teams'!NUMBERS, '16 Teams'!Teams)</f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">
      <c r="A44" s="2"/>
      <c r="B44" s="2"/>
      <c r="C44" s="2"/>
      <c r="D44" s="17">
        <f ca="1">LOOKUP(1,'16 Teams'!NUMBERS, '16 Teams'!Teams)</f>
        <v>0</v>
      </c>
      <c r="E44" s="18" t="s">
        <v>6</v>
      </c>
      <c r="F44" s="17">
        <f ca="1">LOOKUP(4,'16 Teams'!NUMBERS, '16 Teams'!Teams)</f>
        <v>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">
      <c r="A45" s="2"/>
      <c r="B45" s="2"/>
      <c r="C45" s="2"/>
      <c r="D45" s="17">
        <f ca="1">LOOKUP(10,'16 Teams'!NUMBERS, '16 Teams'!Teams)</f>
        <v>0</v>
      </c>
      <c r="E45" s="18" t="s">
        <v>6</v>
      </c>
      <c r="F45" s="17">
        <f ca="1">LOOKUP(13,'16 Teams'!NUMBERS, '16 Teams'!Teams)</f>
        <v>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">
      <c r="A46" s="2"/>
      <c r="B46" s="2"/>
      <c r="C46" s="2"/>
      <c r="D46" s="28">
        <f ca="1">LOOKUP(11,'16 Teams'!NUMBERS, '16 Teams'!Teams)</f>
        <v>0</v>
      </c>
      <c r="E46" s="29" t="s">
        <v>6</v>
      </c>
      <c r="F46" s="28">
        <f ca="1">LOOKUP(12,'16 Teams'!NUMBERS, '16 Teams'!Teams)</f>
        <v>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">
      <c r="A47" s="2"/>
      <c r="B47" s="2"/>
      <c r="C47" s="2"/>
      <c r="D47" s="40" t="s">
        <v>13</v>
      </c>
      <c r="E47" s="41"/>
      <c r="F47" s="4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">
      <c r="A48" s="2"/>
      <c r="B48" s="2"/>
      <c r="C48" s="2"/>
      <c r="D48" s="26">
        <f ca="1">LOOKUP(3,'16 Teams'!NUMBERS, '16 Teams'!Teams)</f>
        <v>0</v>
      </c>
      <c r="E48" s="27" t="s">
        <v>6</v>
      </c>
      <c r="F48" s="26">
        <f ca="1">LOOKUP(6,'16 Teams'!NUMBERS, '16 Teams'!Teams)</f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">
      <c r="A49" s="2"/>
      <c r="B49" s="2"/>
      <c r="C49" s="2"/>
      <c r="D49" s="17">
        <f ca="1">LOOKUP(13,'16 Teams'!NUMBERS, '16 Teams'!Teams)</f>
        <v>0</v>
      </c>
      <c r="E49" s="18" t="s">
        <v>6</v>
      </c>
      <c r="F49" s="17">
        <f ca="1">LOOKUP(11,'16 Teams'!NUMBERS, '16 Teams'!Teams)</f>
        <v>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">
      <c r="A50" s="2"/>
      <c r="B50" s="2"/>
      <c r="C50" s="2"/>
      <c r="D50" s="17">
        <f ca="1">LOOKUP(14,'16 Teams'!NUMBERS, '16 Teams'!Teams)</f>
        <v>0</v>
      </c>
      <c r="E50" s="18" t="s">
        <v>6</v>
      </c>
      <c r="F50" s="17">
        <f ca="1">LOOKUP(10,'16 Teams'!NUMBERS, '16 Teams'!Teams)</f>
        <v>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">
      <c r="A51" s="2"/>
      <c r="B51" s="2"/>
      <c r="C51" s="2"/>
      <c r="D51" s="17">
        <f ca="1">LOOKUP(15,'16 Teams'!NUMBERS, '16 Teams'!Teams)</f>
        <v>0</v>
      </c>
      <c r="E51" s="18" t="s">
        <v>6</v>
      </c>
      <c r="F51" s="17">
        <f ca="1">LOOKUP(9,'16 Teams'!NUMBERS, '16 Teams'!Teams)</f>
        <v>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">
      <c r="A52" s="2"/>
      <c r="B52" s="2"/>
      <c r="C52" s="2"/>
      <c r="D52" s="17">
        <f ca="1">LOOKUP(16,'16 Teams'!NUMBERS, '16 Teams'!Teams)</f>
        <v>0</v>
      </c>
      <c r="E52" s="18" t="s">
        <v>6</v>
      </c>
      <c r="F52" s="17">
        <f ca="1">LOOKUP(8,'16 Teams'!NUMBERS, '16 Teams'!Teams)</f>
        <v>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">
      <c r="A53" s="2"/>
      <c r="B53" s="2"/>
      <c r="C53" s="2"/>
      <c r="D53" s="17">
        <f ca="1">LOOKUP(2,'16 Teams'!NUMBERS, '16 Teams'!Teams)</f>
        <v>0</v>
      </c>
      <c r="E53" s="18" t="s">
        <v>6</v>
      </c>
      <c r="F53" s="17">
        <f ca="1">LOOKUP(7,'16 Teams'!NUMBERS, '16 Teams'!Teams)</f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">
      <c r="A54" s="2"/>
      <c r="B54" s="2"/>
      <c r="C54" s="2"/>
      <c r="D54" s="17">
        <f ca="1">LOOKUP(12,'16 Teams'!NUMBERS, '16 Teams'!Teams)</f>
        <v>0</v>
      </c>
      <c r="E54" s="18" t="s">
        <v>6</v>
      </c>
      <c r="F54" s="17">
        <f ca="1">LOOKUP(1,'16 Teams'!NUMBERS, '16 Teams'!Teams)</f>
        <v>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">
      <c r="A55" s="2"/>
      <c r="B55" s="2"/>
      <c r="C55" s="2"/>
      <c r="D55" s="28">
        <f ca="1">LOOKUP(4,'16 Teams'!NUMBERS, '16 Teams'!Teams)</f>
        <v>0</v>
      </c>
      <c r="E55" s="29" t="s">
        <v>6</v>
      </c>
      <c r="F55" s="28">
        <f ca="1">LOOKUP(5,'16 Teams'!NUMBERS, '16 Teams'!Teams)</f>
        <v>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">
      <c r="A56" s="2"/>
      <c r="B56" s="2"/>
      <c r="C56" s="2"/>
      <c r="D56" s="40" t="s">
        <v>14</v>
      </c>
      <c r="E56" s="41"/>
      <c r="F56" s="4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">
      <c r="A57" s="2"/>
      <c r="B57" s="2"/>
      <c r="C57" s="2"/>
      <c r="D57" s="26">
        <f ca="1">LOOKUP(12,'16 Teams'!NUMBERS, '16 Teams'!Teams)</f>
        <v>0</v>
      </c>
      <c r="E57" s="27" t="s">
        <v>6</v>
      </c>
      <c r="F57" s="26">
        <f ca="1">LOOKUP(13,'16 Teams'!NUMBERS, '16 Teams'!Teams)</f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">
      <c r="A58" s="2"/>
      <c r="B58" s="2"/>
      <c r="C58" s="2"/>
      <c r="D58" s="17">
        <f ca="1">LOOKUP(6,'16 Teams'!NUMBERS, '16 Teams'!Teams)</f>
        <v>0</v>
      </c>
      <c r="E58" s="18" t="s">
        <v>6</v>
      </c>
      <c r="F58" s="17">
        <f ca="1">LOOKUP(4,'16 Teams'!NUMBERS, '16 Teams'!Teams)</f>
        <v>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">
      <c r="A59" s="2"/>
      <c r="B59" s="2"/>
      <c r="C59" s="2"/>
      <c r="D59" s="17">
        <f ca="1">LOOKUP(7,'16 Teams'!NUMBERS, '16 Teams'!Teams)</f>
        <v>0</v>
      </c>
      <c r="E59" s="18" t="s">
        <v>6</v>
      </c>
      <c r="F59" s="17">
        <f ca="1">LOOKUP(3,'16 Teams'!NUMBERS, '16 Teams'!Teams)</f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">
      <c r="A60" s="2"/>
      <c r="B60" s="2"/>
      <c r="C60" s="2"/>
      <c r="D60" s="17">
        <f ca="1">LOOKUP(8,'16 Teams'!NUMBERS, '16 Teams'!Teams)</f>
        <v>0</v>
      </c>
      <c r="E60" s="18" t="s">
        <v>6</v>
      </c>
      <c r="F60" s="17">
        <f ca="1">LOOKUP(2,'16 Teams'!NUMBERS, '16 Teams'!Teams)</f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">
      <c r="A61" s="2"/>
      <c r="B61" s="2"/>
      <c r="C61" s="2"/>
      <c r="D61" s="17">
        <f ca="1">LOOKUP(9,'16 Teams'!NUMBERS, '16 Teams'!Teams)</f>
        <v>0</v>
      </c>
      <c r="E61" s="18" t="s">
        <v>6</v>
      </c>
      <c r="F61" s="17">
        <f ca="1">LOOKUP(16,'16 Teams'!NUMBERS, '16 Teams'!Teams)</f>
        <v>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">
      <c r="A62" s="2"/>
      <c r="B62" s="2"/>
      <c r="C62" s="2"/>
      <c r="D62" s="17">
        <f ca="1">LOOKUP(10,'16 Teams'!NUMBERS, '16 Teams'!Teams)</f>
        <v>0</v>
      </c>
      <c r="E62" s="18" t="s">
        <v>6</v>
      </c>
      <c r="F62" s="17">
        <f ca="1">LOOKUP(15,'16 Teams'!NUMBERS, '16 Teams'!Teams)</f>
        <v>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">
      <c r="A63" s="2"/>
      <c r="B63" s="2"/>
      <c r="C63" s="2"/>
      <c r="D63" s="17">
        <f ca="1">LOOKUP(11,'16 Teams'!NUMBERS, '16 Teams'!Teams)</f>
        <v>0</v>
      </c>
      <c r="E63" s="18" t="s">
        <v>6</v>
      </c>
      <c r="F63" s="17">
        <f ca="1">LOOKUP(14,'16 Teams'!NUMBERS, '16 Teams'!Teams)</f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">
      <c r="A64" s="2"/>
      <c r="B64" s="2"/>
      <c r="C64" s="2"/>
      <c r="D64" s="28">
        <f ca="1">LOOKUP(1,'16 Teams'!NUMBERS, '16 Teams'!Teams)</f>
        <v>0</v>
      </c>
      <c r="E64" s="29" t="s">
        <v>6</v>
      </c>
      <c r="F64" s="28">
        <f ca="1">LOOKUP(5,'16 Teams'!NUMBERS, '16 Teams'!Teams)</f>
        <v>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">
      <c r="A65" s="2"/>
      <c r="B65" s="2"/>
      <c r="C65" s="2"/>
      <c r="D65" s="40" t="s">
        <v>15</v>
      </c>
      <c r="E65" s="41"/>
      <c r="F65" s="4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">
      <c r="A66" s="2"/>
      <c r="B66" s="2"/>
      <c r="C66" s="2"/>
      <c r="D66" s="26">
        <f ca="1">LOOKUP(5,'16 Teams'!NUMBERS, '16 Teams'!Teams)</f>
        <v>0</v>
      </c>
      <c r="E66" s="27" t="s">
        <v>6</v>
      </c>
      <c r="F66" s="26">
        <f ca="1">LOOKUP(6,'16 Teams'!NUMBERS, '16 Teams'!Teams)</f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">
      <c r="A67" s="2"/>
      <c r="B67" s="2"/>
      <c r="C67" s="2"/>
      <c r="D67" s="17">
        <f ca="1">LOOKUP(14,'16 Teams'!NUMBERS, '16 Teams'!Teams)</f>
        <v>0</v>
      </c>
      <c r="E67" s="18" t="s">
        <v>6</v>
      </c>
      <c r="F67" s="17">
        <f ca="1">LOOKUP(12,'16 Teams'!NUMBERS, '16 Teams'!Teams)</f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">
      <c r="A68" s="2"/>
      <c r="B68" s="2"/>
      <c r="C68" s="2"/>
      <c r="D68" s="17">
        <f ca="1">LOOKUP(15,'16 Teams'!NUMBERS, '16 Teams'!Teams)</f>
        <v>0</v>
      </c>
      <c r="E68" s="18" t="s">
        <v>6</v>
      </c>
      <c r="F68" s="17">
        <f ca="1">LOOKUP(11,'16 Teams'!NUMBERS, '16 Teams'!Teams)</f>
        <v>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">
      <c r="A69" s="2"/>
      <c r="B69" s="2"/>
      <c r="C69" s="2"/>
      <c r="D69" s="17">
        <f ca="1">LOOKUP(16,'16 Teams'!NUMBERS, '16 Teams'!Teams)</f>
        <v>0</v>
      </c>
      <c r="E69" s="18" t="s">
        <v>6</v>
      </c>
      <c r="F69" s="17">
        <f ca="1">LOOKUP(10,'16 Teams'!NUMBERS, '16 Teams'!Teams)</f>
        <v>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">
      <c r="A70" s="2"/>
      <c r="B70" s="2"/>
      <c r="C70" s="2"/>
      <c r="D70" s="17">
        <f ca="1">LOOKUP(2,'16 Teams'!NUMBERS, '16 Teams'!Teams)</f>
        <v>0</v>
      </c>
      <c r="E70" s="18" t="s">
        <v>6</v>
      </c>
      <c r="F70" s="17">
        <f ca="1">LOOKUP(9,'16 Teams'!NUMBERS, '16 Teams'!Teams)</f>
        <v>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">
      <c r="A71" s="2"/>
      <c r="B71" s="2"/>
      <c r="C71" s="2"/>
      <c r="D71" s="17">
        <f ca="1">LOOKUP(3,'16 Teams'!NUMBERS, '16 Teams'!Teams)</f>
        <v>0</v>
      </c>
      <c r="E71" s="18" t="s">
        <v>6</v>
      </c>
      <c r="F71" s="17">
        <f ca="1">LOOKUP(8,'16 Teams'!NUMBERS, '16 Teams'!Teams)</f>
        <v>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">
      <c r="A72" s="2"/>
      <c r="B72" s="2"/>
      <c r="C72" s="2"/>
      <c r="D72" s="17">
        <f ca="1">LOOKUP(4,'16 Teams'!NUMBERS, '16 Teams'!Teams)</f>
        <v>0</v>
      </c>
      <c r="E72" s="18" t="s">
        <v>6</v>
      </c>
      <c r="F72" s="17">
        <f ca="1">LOOKUP(7,'16 Teams'!NUMBERS, '16 Teams'!Teams)</f>
        <v>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">
      <c r="A73" s="2"/>
      <c r="B73" s="2"/>
      <c r="C73" s="2"/>
      <c r="D73" s="28">
        <f ca="1">LOOKUP(13,'16 Teams'!NUMBERS, '16 Teams'!Teams)</f>
        <v>0</v>
      </c>
      <c r="E73" s="29" t="s">
        <v>6</v>
      </c>
      <c r="F73" s="28">
        <f ca="1">LOOKUP(1,'16 Teams'!NUMBERS, '16 Teams'!Teams)</f>
        <v>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2"/>
      <c r="B74" s="2"/>
      <c r="C74" s="2"/>
      <c r="D74" s="40" t="s">
        <v>16</v>
      </c>
      <c r="E74" s="41"/>
      <c r="F74" s="4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2"/>
      <c r="B75" s="2"/>
      <c r="C75" s="2"/>
      <c r="D75" s="26">
        <f ca="1">LOOKUP(12,'16 Teams'!NUMBERS, '16 Teams'!Teams)</f>
        <v>0</v>
      </c>
      <c r="E75" s="27" t="s">
        <v>6</v>
      </c>
      <c r="F75" s="26">
        <f ca="1">LOOKUP(15,'16 Teams'!NUMBERS, '16 Teams'!Teams)</f>
        <v>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">
      <c r="A76" s="2"/>
      <c r="B76" s="2"/>
      <c r="C76" s="2"/>
      <c r="D76" s="17">
        <f ca="1">LOOKUP(7,'16 Teams'!NUMBERS, '16 Teams'!Teams)</f>
        <v>0</v>
      </c>
      <c r="E76" s="18" t="s">
        <v>6</v>
      </c>
      <c r="F76" s="17">
        <f ca="1">LOOKUP(5,'16 Teams'!NUMBERS, '16 Teams'!Teams)</f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">
      <c r="A77" s="2"/>
      <c r="B77" s="2"/>
      <c r="C77" s="2"/>
      <c r="D77" s="17">
        <f ca="1">LOOKUP(8,'16 Teams'!NUMBERS, '16 Teams'!Teams)</f>
        <v>0</v>
      </c>
      <c r="E77" s="18" t="s">
        <v>6</v>
      </c>
      <c r="F77" s="17">
        <f ca="1">LOOKUP(4,'16 Teams'!NUMBERS, '16 Teams'!Teams)</f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">
      <c r="A78" s="2"/>
      <c r="B78" s="2"/>
      <c r="C78" s="2"/>
      <c r="D78" s="17">
        <f ca="1">LOOKUP(9,'16 Teams'!NUMBERS, '16 Teams'!Teams)</f>
        <v>0</v>
      </c>
      <c r="E78" s="18" t="s">
        <v>6</v>
      </c>
      <c r="F78" s="17">
        <f ca="1">LOOKUP(3,'16 Teams'!NUMBERS, '16 Teams'!Teams)</f>
        <v>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">
      <c r="A79" s="2"/>
      <c r="B79" s="2"/>
      <c r="C79" s="2"/>
      <c r="D79" s="17">
        <f ca="1">LOOKUP(10,'16 Teams'!NUMBERS, '16 Teams'!Teams)</f>
        <v>0</v>
      </c>
      <c r="E79" s="18" t="s">
        <v>6</v>
      </c>
      <c r="F79" s="17">
        <f ca="1">LOOKUP(2,'16 Teams'!NUMBERS, '16 Teams'!Teams)</f>
        <v>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">
      <c r="A80" s="2"/>
      <c r="B80" s="2"/>
      <c r="C80" s="2"/>
      <c r="D80" s="17">
        <f ca="1">LOOKUP(11,'16 Teams'!NUMBERS, '16 Teams'!Teams)</f>
        <v>0</v>
      </c>
      <c r="E80" s="18" t="s">
        <v>6</v>
      </c>
      <c r="F80" s="17">
        <f ca="1">LOOKUP(16,'16 Teams'!NUMBERS, '16 Teams'!Teams)</f>
        <v>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">
      <c r="A81" s="2"/>
      <c r="B81" s="2"/>
      <c r="C81" s="2"/>
      <c r="D81" s="17">
        <f ca="1">LOOKUP(1,'16 Teams'!NUMBERS, '16 Teams'!Teams)</f>
        <v>0</v>
      </c>
      <c r="E81" s="18" t="s">
        <v>6</v>
      </c>
      <c r="F81" s="17">
        <f ca="1">LOOKUP(6,'16 Teams'!NUMBERS, '16 Teams'!Teams)</f>
        <v>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">
      <c r="A82" s="2"/>
      <c r="B82" s="2"/>
      <c r="C82" s="2"/>
      <c r="D82" s="28">
        <f ca="1">LOOKUP(13,'16 Teams'!NUMBERS, '16 Teams'!Teams)</f>
        <v>0</v>
      </c>
      <c r="E82" s="29" t="s">
        <v>6</v>
      </c>
      <c r="F82" s="28">
        <f ca="1">LOOKUP(14,'16 Teams'!NUMBERS, '16 Teams'!Teams)</f>
        <v>0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">
      <c r="A83" s="2"/>
      <c r="B83" s="2"/>
      <c r="C83" s="2"/>
      <c r="D83" s="40" t="s">
        <v>17</v>
      </c>
      <c r="E83" s="41"/>
      <c r="F83" s="4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">
      <c r="A84" s="2"/>
      <c r="B84" s="2"/>
      <c r="C84" s="2"/>
      <c r="D84" s="26">
        <f ca="1">LOOKUP(4,'16 Teams'!NUMBERS, '16 Teams'!Teams)</f>
        <v>0</v>
      </c>
      <c r="E84" s="27" t="s">
        <v>6</v>
      </c>
      <c r="F84" s="26">
        <f ca="1">LOOKUP(9,'16 Teams'!NUMBERS, '16 Teams'!Teams)</f>
        <v>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">
      <c r="A85" s="2"/>
      <c r="B85" s="2"/>
      <c r="C85" s="2"/>
      <c r="D85" s="17">
        <f ca="1">LOOKUP(15,'16 Teams'!NUMBERS, '16 Teams'!Teams)</f>
        <v>0</v>
      </c>
      <c r="E85" s="18" t="s">
        <v>6</v>
      </c>
      <c r="F85" s="17">
        <f ca="1">LOOKUP(13,'16 Teams'!NUMBERS, '16 Teams'!Teams)</f>
        <v>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">
      <c r="A86" s="2"/>
      <c r="B86" s="2"/>
      <c r="C86" s="2"/>
      <c r="D86" s="17">
        <f ca="1">LOOKUP(16,'16 Teams'!NUMBERS, '16 Teams'!Teams)</f>
        <v>0</v>
      </c>
      <c r="E86" s="18" t="s">
        <v>6</v>
      </c>
      <c r="F86" s="17">
        <f ca="1">LOOKUP(12,'16 Teams'!NUMBERS, '16 Teams'!Teams)</f>
        <v>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">
      <c r="A87" s="2"/>
      <c r="B87" s="2"/>
      <c r="C87" s="2"/>
      <c r="D87" s="17">
        <f ca="1">LOOKUP(2,'16 Teams'!NUMBERS, '16 Teams'!Teams)</f>
        <v>0</v>
      </c>
      <c r="E87" s="18" t="s">
        <v>6</v>
      </c>
      <c r="F87" s="17">
        <f ca="1">LOOKUP(11,'16 Teams'!NUMBERS, '16 Teams'!Teams)</f>
        <v>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">
      <c r="A88" s="2"/>
      <c r="B88" s="2"/>
      <c r="C88" s="2"/>
      <c r="D88" s="17">
        <f ca="1">LOOKUP(3,'16 Teams'!NUMBERS, '16 Teams'!Teams)</f>
        <v>0</v>
      </c>
      <c r="E88" s="18" t="s">
        <v>6</v>
      </c>
      <c r="F88" s="17">
        <f ca="1">LOOKUP(10,'16 Teams'!NUMBERS, '16 Teams'!Teams)</f>
        <v>0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">
      <c r="A89" s="2"/>
      <c r="B89" s="2"/>
      <c r="C89" s="2"/>
      <c r="D89" s="17">
        <f ca="1">LOOKUP(14,'16 Teams'!NUMBERS, '16 Teams'!Teams)</f>
        <v>0</v>
      </c>
      <c r="E89" s="18" t="s">
        <v>6</v>
      </c>
      <c r="F89" s="17">
        <f ca="1">LOOKUP(1,'16 Teams'!NUMBERS, '16 Teams'!Teams)</f>
        <v>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">
      <c r="A90" s="2"/>
      <c r="B90" s="2"/>
      <c r="C90" s="2"/>
      <c r="D90" s="17">
        <f ca="1">LOOKUP(5,'16 Teams'!NUMBERS, '16 Teams'!Teams)</f>
        <v>0</v>
      </c>
      <c r="E90" s="18" t="s">
        <v>6</v>
      </c>
      <c r="F90" s="17">
        <f ca="1">LOOKUP(8,'16 Teams'!NUMBERS, '16 Teams'!Teams)</f>
        <v>0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">
      <c r="A91" s="2"/>
      <c r="B91" s="2"/>
      <c r="C91" s="2"/>
      <c r="D91" s="28">
        <f ca="1">LOOKUP(6,'16 Teams'!NUMBERS, '16 Teams'!Teams)</f>
        <v>0</v>
      </c>
      <c r="E91" s="29" t="s">
        <v>6</v>
      </c>
      <c r="F91" s="28">
        <f ca="1">LOOKUP(7,'16 Teams'!NUMBERS, '16 Teams'!Teams)</f>
        <v>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">
      <c r="A92" s="2"/>
      <c r="B92" s="2"/>
      <c r="C92" s="2"/>
      <c r="D92" s="40" t="s">
        <v>18</v>
      </c>
      <c r="E92" s="41"/>
      <c r="F92" s="4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">
      <c r="A93" s="2"/>
      <c r="B93" s="2"/>
      <c r="C93" s="2"/>
      <c r="D93" s="26">
        <f ca="1">LOOKUP(11,'16 Teams'!NUMBERS, '16 Teams'!Teams)</f>
        <v>0</v>
      </c>
      <c r="E93" s="27" t="s">
        <v>6</v>
      </c>
      <c r="F93" s="26">
        <f ca="1">LOOKUP(3,'16 Teams'!NUMBERS, '16 Teams'!Teams)</f>
        <v>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">
      <c r="A94" s="2"/>
      <c r="B94" s="2"/>
      <c r="C94" s="2"/>
      <c r="D94" s="17">
        <f ca="1">LOOKUP(8,'16 Teams'!NUMBERS, '16 Teams'!Teams)</f>
        <v>0</v>
      </c>
      <c r="E94" s="18" t="s">
        <v>6</v>
      </c>
      <c r="F94" s="17">
        <f ca="1">LOOKUP(6,'16 Teams'!NUMBERS, '16 Teams'!Teams)</f>
        <v>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">
      <c r="A95" s="2"/>
      <c r="B95" s="2"/>
      <c r="C95" s="2"/>
      <c r="D95" s="17">
        <f ca="1">LOOKUP(9,'16 Teams'!NUMBERS, '16 Teams'!Teams)</f>
        <v>0</v>
      </c>
      <c r="E95" s="18" t="s">
        <v>6</v>
      </c>
      <c r="F95" s="17">
        <f ca="1">LOOKUP(5,'16 Teams'!NUMBERS, '16 Teams'!Teams)</f>
        <v>0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">
      <c r="A96" s="2"/>
      <c r="B96" s="2"/>
      <c r="C96" s="2"/>
      <c r="D96" s="17">
        <f ca="1">LOOKUP(10,'16 Teams'!NUMBERS, '16 Teams'!Teams)</f>
        <v>0</v>
      </c>
      <c r="E96" s="18" t="s">
        <v>6</v>
      </c>
      <c r="F96" s="17">
        <f ca="1">LOOKUP(4,'16 Teams'!NUMBERS, '16 Teams'!Teams)</f>
        <v>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">
      <c r="A97" s="2"/>
      <c r="B97" s="2"/>
      <c r="C97" s="2"/>
      <c r="D97" s="17">
        <f ca="1">LOOKUP(1,'16 Teams'!NUMBERS, '16 Teams'!Teams)</f>
        <v>0</v>
      </c>
      <c r="E97" s="18" t="s">
        <v>6</v>
      </c>
      <c r="F97" s="17">
        <f ca="1">LOOKUP(7,'16 Teams'!NUMBERS, '16 Teams'!Teams)</f>
        <v>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">
      <c r="A98" s="2"/>
      <c r="B98" s="2"/>
      <c r="C98" s="2"/>
      <c r="D98" s="17">
        <f ca="1">LOOKUP(12,'16 Teams'!NUMBERS, '16 Teams'!Teams)</f>
        <v>0</v>
      </c>
      <c r="E98" s="18" t="s">
        <v>6</v>
      </c>
      <c r="F98" s="17">
        <f ca="1">LOOKUP(2,'16 Teams'!NUMBERS, '16 Teams'!Teams)</f>
        <v>0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">
      <c r="A99" s="2"/>
      <c r="B99" s="2"/>
      <c r="C99" s="2"/>
      <c r="D99" s="17">
        <f ca="1">LOOKUP(13,'16 Teams'!NUMBERS, '16 Teams'!Teams)</f>
        <v>0</v>
      </c>
      <c r="E99" s="18" t="s">
        <v>6</v>
      </c>
      <c r="F99" s="17">
        <f ca="1">LOOKUP(16,'16 Teams'!NUMBERS, '16 Teams'!Teams)</f>
        <v>0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">
      <c r="A100" s="2"/>
      <c r="B100" s="2"/>
      <c r="C100" s="2"/>
      <c r="D100" s="28">
        <f ca="1">LOOKUP(14,'16 Teams'!NUMBERS, '16 Teams'!Teams)</f>
        <v>0</v>
      </c>
      <c r="E100" s="29" t="s">
        <v>6</v>
      </c>
      <c r="F100" s="28">
        <f ca="1">LOOKUP(15,'16 Teams'!NUMBERS, '16 Teams'!Teams)</f>
        <v>0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">
      <c r="A101" s="2"/>
      <c r="B101" s="2"/>
      <c r="C101" s="2"/>
      <c r="D101" s="40" t="s">
        <v>19</v>
      </c>
      <c r="E101" s="41"/>
      <c r="F101" s="4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">
      <c r="A102" s="2"/>
      <c r="B102" s="2"/>
      <c r="C102" s="2"/>
      <c r="D102" s="26">
        <f ca="1">LOOKUP(3,'16 Teams'!NUMBERS, '16 Teams'!Teams)</f>
        <v>0</v>
      </c>
      <c r="E102" s="27" t="s">
        <v>6</v>
      </c>
      <c r="F102" s="26">
        <f ca="1">LOOKUP(12,'16 Teams'!NUMBERS, '16 Teams'!Teams)</f>
        <v>0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">
      <c r="A103" s="2"/>
      <c r="B103" s="2"/>
      <c r="C103" s="2"/>
      <c r="D103" s="17">
        <f ca="1">LOOKUP(16,'16 Teams'!NUMBERS, '16 Teams'!Teams)</f>
        <v>0</v>
      </c>
      <c r="E103" s="18" t="s">
        <v>6</v>
      </c>
      <c r="F103" s="17">
        <f ca="1">LOOKUP(14,'16 Teams'!NUMBERS, '16 Teams'!Teams)</f>
        <v>0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">
      <c r="A104" s="2"/>
      <c r="B104" s="2"/>
      <c r="C104" s="2"/>
      <c r="D104" s="17">
        <f ca="1">LOOKUP(2,'16 Teams'!NUMBERS, '16 Teams'!Teams)</f>
        <v>0</v>
      </c>
      <c r="E104" s="18" t="s">
        <v>6</v>
      </c>
      <c r="F104" s="17">
        <f ca="1">LOOKUP(13,'16 Teams'!NUMBERS, '16 Teams'!Teams)</f>
        <v>0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">
      <c r="A105" s="2"/>
      <c r="B105" s="2"/>
      <c r="C105" s="2"/>
      <c r="D105" s="17">
        <f ca="1">LOOKUP(15,'16 Teams'!NUMBERS, '16 Teams'!Teams)</f>
        <v>0</v>
      </c>
      <c r="E105" s="18" t="s">
        <v>6</v>
      </c>
      <c r="F105" s="17">
        <f ca="1">LOOKUP(1,'16 Teams'!NUMBERS, '16 Teams'!Teams)</f>
        <v>0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">
      <c r="A106" s="2"/>
      <c r="B106" s="2"/>
      <c r="C106" s="2"/>
      <c r="D106" s="17">
        <f ca="1">LOOKUP(4,'16 Teams'!NUMBERS, '16 Teams'!Teams)</f>
        <v>0</v>
      </c>
      <c r="E106" s="18" t="s">
        <v>6</v>
      </c>
      <c r="F106" s="17">
        <f ca="1">LOOKUP(11,'16 Teams'!NUMBERS, '16 Teams'!Teams)</f>
        <v>0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">
      <c r="A107" s="2"/>
      <c r="B107" s="2"/>
      <c r="C107" s="2"/>
      <c r="D107" s="17">
        <f ca="1">LOOKUP(5,'16 Teams'!NUMBERS, '16 Teams'!Teams)</f>
        <v>0</v>
      </c>
      <c r="E107" s="18" t="s">
        <v>6</v>
      </c>
      <c r="F107" s="17">
        <f ca="1">LOOKUP(10,'16 Teams'!NUMBERS, '16 Teams'!Teams)</f>
        <v>0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">
      <c r="A108" s="2"/>
      <c r="B108" s="2"/>
      <c r="C108" s="2"/>
      <c r="D108" s="17">
        <f ca="1">LOOKUP(6,'16 Teams'!NUMBERS, '16 Teams'!Teams)</f>
        <v>0</v>
      </c>
      <c r="E108" s="18" t="s">
        <v>6</v>
      </c>
      <c r="F108" s="17">
        <f ca="1">LOOKUP(9,'16 Teams'!NUMBERS, '16 Teams'!Teams)</f>
        <v>0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">
      <c r="A109" s="2"/>
      <c r="B109" s="2"/>
      <c r="C109" s="2"/>
      <c r="D109" s="28">
        <f ca="1">LOOKUP(7,'16 Teams'!NUMBERS, '16 Teams'!Teams)</f>
        <v>0</v>
      </c>
      <c r="E109" s="29" t="s">
        <v>6</v>
      </c>
      <c r="F109" s="28">
        <f ca="1">LOOKUP(8,'16 Teams'!NUMBERS, '16 Teams'!Teams)</f>
        <v>0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">
      <c r="A110" s="2"/>
      <c r="B110" s="2"/>
      <c r="C110" s="2"/>
      <c r="D110" s="40" t="s">
        <v>20</v>
      </c>
      <c r="E110" s="41"/>
      <c r="F110" s="4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">
      <c r="A111" s="2"/>
      <c r="B111" s="2"/>
      <c r="C111" s="2"/>
      <c r="D111" s="26">
        <f ca="1">LOOKUP(10,'16 Teams'!NUMBERS, '16 Teams'!Teams)</f>
        <v>0</v>
      </c>
      <c r="E111" s="27" t="s">
        <v>6</v>
      </c>
      <c r="F111" s="26">
        <f ca="1">LOOKUP(6,'16 Teams'!NUMBERS, '16 Teams'!Teams)</f>
        <v>0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">
      <c r="A112" s="2"/>
      <c r="B112" s="2"/>
      <c r="C112" s="2"/>
      <c r="D112" s="17">
        <f ca="1">LOOKUP(9,'16 Teams'!NUMBERS, '16 Teams'!Teams)</f>
        <v>0</v>
      </c>
      <c r="E112" s="18" t="s">
        <v>6</v>
      </c>
      <c r="F112" s="17">
        <f ca="1">LOOKUP(7,'16 Teams'!NUMBERS, '16 Teams'!Teams)</f>
        <v>0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">
      <c r="A113" s="2"/>
      <c r="B113" s="2"/>
      <c r="C113" s="2"/>
      <c r="D113" s="17">
        <f ca="1">LOOKUP(1,'16 Teams'!NUMBERS, '16 Teams'!Teams)</f>
        <v>0</v>
      </c>
      <c r="E113" s="18" t="s">
        <v>6</v>
      </c>
      <c r="F113" s="17">
        <f ca="1">LOOKUP(8,'16 Teams'!NUMBERS, '16 Teams'!Teams)</f>
        <v>0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">
      <c r="A114" s="2"/>
      <c r="B114" s="2"/>
      <c r="C114" s="2"/>
      <c r="D114" s="17">
        <f ca="1">LOOKUP(11,'16 Teams'!NUMBERS, '16 Teams'!Teams)</f>
        <v>0</v>
      </c>
      <c r="E114" s="18" t="s">
        <v>6</v>
      </c>
      <c r="F114" s="17">
        <f ca="1">LOOKUP(5,'16 Teams'!NUMBERS, '16 Teams'!Teams)</f>
        <v>0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">
      <c r="A115" s="2"/>
      <c r="B115" s="2"/>
      <c r="C115" s="2"/>
      <c r="D115" s="17">
        <f ca="1">LOOKUP(12,'16 Teams'!NUMBERS, '16 Teams'!Teams)</f>
        <v>0</v>
      </c>
      <c r="E115" s="18" t="s">
        <v>6</v>
      </c>
      <c r="F115" s="17">
        <f ca="1">LOOKUP(4,'16 Teams'!NUMBERS, '16 Teams'!Teams)</f>
        <v>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">
      <c r="A116" s="2"/>
      <c r="B116" s="2"/>
      <c r="C116" s="2"/>
      <c r="D116" s="17">
        <f ca="1">LOOKUP(13,'16 Teams'!NUMBERS, '16 Teams'!Teams)</f>
        <v>0</v>
      </c>
      <c r="E116" s="18" t="s">
        <v>6</v>
      </c>
      <c r="F116" s="17">
        <f ca="1">LOOKUP(3,'16 Teams'!NUMBERS, '16 Teams'!Teams)</f>
        <v>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">
      <c r="A117" s="2"/>
      <c r="B117" s="2"/>
      <c r="C117" s="2"/>
      <c r="D117" s="17">
        <f ca="1">LOOKUP(14,'16 Teams'!NUMBERS, '16 Teams'!Teams)</f>
        <v>0</v>
      </c>
      <c r="E117" s="18" t="s">
        <v>6</v>
      </c>
      <c r="F117" s="17">
        <f ca="1">LOOKUP(2,'16 Teams'!NUMBERS, '16 Teams'!Teams)</f>
        <v>0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">
      <c r="A118" s="2"/>
      <c r="B118" s="2"/>
      <c r="C118" s="2"/>
      <c r="D118" s="28">
        <f ca="1">LOOKUP(15,'16 Teams'!NUMBERS, '16 Teams'!Teams)</f>
        <v>0</v>
      </c>
      <c r="E118" s="29" t="s">
        <v>6</v>
      </c>
      <c r="F118" s="28">
        <f ca="1">LOOKUP(16,'16 Teams'!NUMBERS, '16 Teams'!Teams)</f>
        <v>0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">
      <c r="A119" s="2"/>
      <c r="B119" s="2"/>
      <c r="C119" s="2"/>
      <c r="D119" s="40" t="s">
        <v>21</v>
      </c>
      <c r="E119" s="41"/>
      <c r="F119" s="4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">
      <c r="A120" s="2"/>
      <c r="B120" s="2"/>
      <c r="C120" s="2"/>
      <c r="D120" s="26">
        <f ca="1">LOOKUP(2,'16 Teams'!NUMBERS, '16 Teams'!Teams)</f>
        <v>0</v>
      </c>
      <c r="E120" s="27" t="s">
        <v>6</v>
      </c>
      <c r="F120" s="26">
        <f ca="1">LOOKUP(15,'16 Teams'!NUMBERS, '16 Teams'!Teams)</f>
        <v>0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">
      <c r="A121" s="2"/>
      <c r="B121" s="2"/>
      <c r="C121" s="2"/>
      <c r="D121" s="17">
        <f ca="1">LOOKUP(16,'16 Teams'!NUMBERS, '16 Teams'!Teams)</f>
        <v>0</v>
      </c>
      <c r="E121" s="18" t="s">
        <v>6</v>
      </c>
      <c r="F121" s="17">
        <f ca="1">LOOKUP(1,'16 Teams'!NUMBERS, '16 Teams'!Teams)</f>
        <v>0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">
      <c r="A122" s="2"/>
      <c r="B122" s="2"/>
      <c r="C122" s="2"/>
      <c r="D122" s="17">
        <f ca="1">LOOKUP(3,'16 Teams'!NUMBERS, '16 Teams'!Teams)</f>
        <v>0</v>
      </c>
      <c r="E122" s="18" t="s">
        <v>6</v>
      </c>
      <c r="F122" s="17">
        <f ca="1">LOOKUP(14,'16 Teams'!NUMBERS, '16 Teams'!Teams)</f>
        <v>0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">
      <c r="A123" s="2"/>
      <c r="B123" s="2"/>
      <c r="C123" s="2"/>
      <c r="D123" s="17">
        <f ca="1">LOOKUP(4,'16 Teams'!NUMBERS, '16 Teams'!Teams)</f>
        <v>0</v>
      </c>
      <c r="E123" s="18" t="s">
        <v>6</v>
      </c>
      <c r="F123" s="17">
        <f ca="1">LOOKUP(13,'16 Teams'!NUMBERS, '16 Teams'!Teams)</f>
        <v>0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">
      <c r="A124" s="2"/>
      <c r="B124" s="2"/>
      <c r="C124" s="2"/>
      <c r="D124" s="17">
        <f ca="1">LOOKUP(5,'16 Teams'!NUMBERS, '16 Teams'!Teams)</f>
        <v>0</v>
      </c>
      <c r="E124" s="18" t="s">
        <v>6</v>
      </c>
      <c r="F124" s="17">
        <f ca="1">LOOKUP(12,'16 Teams'!NUMBERS, '16 Teams'!Teams)</f>
        <v>0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">
      <c r="A125" s="2"/>
      <c r="B125" s="2"/>
      <c r="C125" s="2"/>
      <c r="D125" s="17">
        <f ca="1">LOOKUP(6,'16 Teams'!NUMBERS, '16 Teams'!Teams)</f>
        <v>0</v>
      </c>
      <c r="E125" s="18" t="s">
        <v>6</v>
      </c>
      <c r="F125" s="17">
        <f ca="1">LOOKUP(11,'16 Teams'!NUMBERS, '16 Teams'!Teams)</f>
        <v>0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">
      <c r="A126" s="2"/>
      <c r="B126" s="2"/>
      <c r="C126" s="2"/>
      <c r="D126" s="17">
        <f ca="1">LOOKUP(7,'16 Teams'!NUMBERS, '16 Teams'!Teams)</f>
        <v>0</v>
      </c>
      <c r="E126" s="18" t="s">
        <v>6</v>
      </c>
      <c r="F126" s="17">
        <f ca="1">LOOKUP(10,'16 Teams'!NUMBERS, '16 Teams'!Teams)</f>
        <v>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">
      <c r="A127" s="2"/>
      <c r="B127" s="2"/>
      <c r="C127" s="2"/>
      <c r="D127" s="28">
        <f ca="1">LOOKUP(8,'16 Teams'!NUMBERS, '16 Teams'!Teams)</f>
        <v>0</v>
      </c>
      <c r="E127" s="29" t="s">
        <v>6</v>
      </c>
      <c r="F127" s="28">
        <f ca="1">LOOKUP(9,'16 Teams'!NUMBERS, '16 Teams'!Teams)</f>
        <v>0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">
      <c r="A128" s="2"/>
      <c r="B128" s="2"/>
      <c r="C128" s="2"/>
      <c r="D128" s="40" t="s">
        <v>22</v>
      </c>
      <c r="E128" s="41"/>
      <c r="F128" s="4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">
      <c r="A129" s="2"/>
      <c r="B129" s="2"/>
      <c r="C129" s="2"/>
      <c r="D129" s="26">
        <f ca="1">LOOKUP(1,'16 Teams'!NUMBERS, '16 Teams'!Teams)</f>
        <v>0</v>
      </c>
      <c r="E129" s="27" t="s">
        <v>6</v>
      </c>
      <c r="F129" s="26">
        <f ca="1">LOOKUP(9,'16 Teams'!NUMBERS, '16 Teams'!Teams)</f>
        <v>0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">
      <c r="A130" s="2"/>
      <c r="B130" s="2"/>
      <c r="C130" s="2"/>
      <c r="D130" s="17">
        <f ca="1">LOOKUP(10,'16 Teams'!NUMBERS, '16 Teams'!Teams)</f>
        <v>0</v>
      </c>
      <c r="E130" s="18" t="s">
        <v>6</v>
      </c>
      <c r="F130" s="17">
        <f ca="1">LOOKUP(8,'16 Teams'!NUMBERS, '16 Teams'!Teams)</f>
        <v>0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">
      <c r="A131" s="2"/>
      <c r="B131" s="2"/>
      <c r="C131" s="2"/>
      <c r="D131" s="17">
        <f ca="1">LOOKUP(11,'16 Teams'!NUMBERS, '16 Teams'!Teams)</f>
        <v>0</v>
      </c>
      <c r="E131" s="18" t="s">
        <v>6</v>
      </c>
      <c r="F131" s="17">
        <f ca="1">LOOKUP(7,'16 Teams'!NUMBERS, '16 Teams'!Teams)</f>
        <v>0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">
      <c r="A132" s="2"/>
      <c r="B132" s="2"/>
      <c r="C132" s="2"/>
      <c r="D132" s="17">
        <f ca="1">LOOKUP(12,'16 Teams'!NUMBERS, '16 Teams'!Teams)</f>
        <v>0</v>
      </c>
      <c r="E132" s="18" t="s">
        <v>6</v>
      </c>
      <c r="F132" s="17">
        <f ca="1">LOOKUP(6,'16 Teams'!NUMBERS, '16 Teams'!Teams)</f>
        <v>0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">
      <c r="A133" s="2"/>
      <c r="B133" s="2"/>
      <c r="C133" s="2"/>
      <c r="D133" s="17">
        <f ca="1">LOOKUP(13,'16 Teams'!NUMBERS, '16 Teams'!Teams)</f>
        <v>0</v>
      </c>
      <c r="E133" s="18" t="s">
        <v>6</v>
      </c>
      <c r="F133" s="17">
        <f ca="1">LOOKUP(5,'16 Teams'!NUMBERS, '16 Teams'!Teams)</f>
        <v>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">
      <c r="A134" s="2"/>
      <c r="B134" s="2"/>
      <c r="C134" s="2"/>
      <c r="D134" s="17">
        <f ca="1">LOOKUP(14,'16 Teams'!NUMBERS, '16 Teams'!Teams)</f>
        <v>0</v>
      </c>
      <c r="E134" s="18" t="s">
        <v>6</v>
      </c>
      <c r="F134" s="17">
        <f ca="1">LOOKUP(4,'16 Teams'!NUMBERS, '16 Teams'!Teams)</f>
        <v>0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">
      <c r="A135" s="2"/>
      <c r="B135" s="2"/>
      <c r="C135" s="2"/>
      <c r="D135" s="17">
        <f ca="1">LOOKUP(15,'16 Teams'!NUMBERS, '16 Teams'!Teams)</f>
        <v>0</v>
      </c>
      <c r="E135" s="18" t="s">
        <v>6</v>
      </c>
      <c r="F135" s="17">
        <f ca="1">LOOKUP(3,'16 Teams'!NUMBERS, '16 Teams'!Teams)</f>
        <v>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">
      <c r="A136" s="2"/>
      <c r="B136" s="2"/>
      <c r="C136" s="2"/>
      <c r="D136" s="28">
        <f ca="1">LOOKUP(16,'16 Teams'!NUMBERS, '16 Teams'!Teams)</f>
        <v>0</v>
      </c>
      <c r="E136" s="29" t="s">
        <v>6</v>
      </c>
      <c r="F136" s="28">
        <f ca="1">LOOKUP(2,'16 Teams'!NUMBERS, '16 Teams'!Teams)</f>
        <v>0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">
      <c r="A137" s="2"/>
      <c r="B137" s="2"/>
      <c r="C137" s="2"/>
      <c r="D137" s="40" t="s">
        <v>23</v>
      </c>
      <c r="E137" s="41"/>
      <c r="F137" s="4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">
      <c r="A138" s="2"/>
      <c r="B138" s="2"/>
      <c r="C138" s="2"/>
      <c r="D138" s="26">
        <f ca="1">LOOKUP(16,'16 Teams'!NUMBERS, '16 Teams'!Teams)</f>
        <v>0</v>
      </c>
      <c r="E138" s="27" t="s">
        <v>6</v>
      </c>
      <c r="F138" s="26">
        <f ca="1">LOOKUP(3,'16 Teams'!NUMBERS, '16 Teams'!Teams)</f>
        <v>0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">
      <c r="A139" s="2"/>
      <c r="B139" s="2"/>
      <c r="C139" s="2"/>
      <c r="D139" s="17">
        <f ca="1">LOOKUP(2,'16 Teams'!NUMBERS, '16 Teams'!Teams)</f>
        <v>0</v>
      </c>
      <c r="E139" s="18" t="s">
        <v>6</v>
      </c>
      <c r="F139" s="17">
        <f ca="1">LOOKUP(1,'16 Teams'!NUMBERS, '16 Teams'!Teams)</f>
        <v>0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">
      <c r="A140" s="2"/>
      <c r="B140" s="2"/>
      <c r="C140" s="2"/>
      <c r="D140" s="17">
        <f ca="1">LOOKUP(15,'16 Teams'!NUMBERS, '16 Teams'!Teams)</f>
        <v>0</v>
      </c>
      <c r="E140" s="18" t="s">
        <v>6</v>
      </c>
      <c r="F140" s="17">
        <f ca="1">LOOKUP(4,'16 Teams'!NUMBERS, '16 Teams'!Teams)</f>
        <v>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">
      <c r="A141" s="2"/>
      <c r="B141" s="2"/>
      <c r="C141" s="2"/>
      <c r="D141" s="17">
        <f ca="1">LOOKUP(14,'16 Teams'!NUMBERS, '16 Teams'!Teams)</f>
        <v>0</v>
      </c>
      <c r="E141" s="18" t="s">
        <v>6</v>
      </c>
      <c r="F141" s="17">
        <f ca="1">LOOKUP(5,'16 Teams'!NUMBERS, '16 Teams'!Teams)</f>
        <v>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">
      <c r="A142" s="2"/>
      <c r="B142" s="2"/>
      <c r="C142" s="2"/>
      <c r="D142" s="17">
        <f ca="1">LOOKUP(13,'16 Teams'!NUMBERS, '16 Teams'!Teams)</f>
        <v>0</v>
      </c>
      <c r="E142" s="18" t="s">
        <v>6</v>
      </c>
      <c r="F142" s="17">
        <f ca="1">LOOKUP(6,'16 Teams'!NUMBERS, '16 Teams'!Teams)</f>
        <v>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">
      <c r="A143" s="2"/>
      <c r="B143" s="2"/>
      <c r="C143" s="2"/>
      <c r="D143" s="17">
        <f ca="1">LOOKUP(12,'16 Teams'!NUMBERS, '16 Teams'!Teams)</f>
        <v>0</v>
      </c>
      <c r="E143" s="18" t="s">
        <v>6</v>
      </c>
      <c r="F143" s="17">
        <f ca="1">LOOKUP(7,'16 Teams'!NUMBERS, '16 Teams'!Teams)</f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">
      <c r="A144" s="2"/>
      <c r="B144" s="2"/>
      <c r="C144" s="2"/>
      <c r="D144" s="17">
        <f ca="1">LOOKUP(11,'16 Teams'!NUMBERS, '16 Teams'!Teams)</f>
        <v>0</v>
      </c>
      <c r="E144" s="18" t="s">
        <v>6</v>
      </c>
      <c r="F144" s="17">
        <f ca="1">LOOKUP(8,'16 Teams'!NUMBERS, '16 Teams'!Teams)</f>
        <v>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">
      <c r="A145" s="2"/>
      <c r="B145" s="2"/>
      <c r="C145" s="2"/>
      <c r="D145" s="17">
        <f ca="1">LOOKUP(10,'16 Teams'!NUMBERS, '16 Teams'!Teams)</f>
        <v>0</v>
      </c>
      <c r="E145" s="18" t="s">
        <v>6</v>
      </c>
      <c r="F145" s="17">
        <f ca="1">LOOKUP(9,'16 Teams'!NUMBERS, '16 Teams'!Teams)</f>
        <v>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">
      <c r="A146" s="2"/>
      <c r="B146" s="2"/>
      <c r="C146" s="2"/>
      <c r="D146" s="40" t="s">
        <v>24</v>
      </c>
      <c r="E146" s="41"/>
      <c r="F146" s="4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">
      <c r="A147" s="2"/>
      <c r="B147" s="2"/>
      <c r="C147" s="2"/>
      <c r="D147" s="26">
        <f ca="1">LOOKUP(8,'16 Teams'!NUMBERS, '16 Teams'!Teams)</f>
        <v>0</v>
      </c>
      <c r="E147" s="27" t="s">
        <v>6</v>
      </c>
      <c r="F147" s="26">
        <f ca="1">LOOKUP(12,'16 Teams'!NUMBERS, '16 Teams'!Teams)</f>
        <v>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">
      <c r="A148" s="2"/>
      <c r="B148" s="2"/>
      <c r="C148" s="2"/>
      <c r="D148" s="17">
        <f ca="1">LOOKUP(9,'16 Teams'!NUMBERS, '16 Teams'!Teams)</f>
        <v>0</v>
      </c>
      <c r="E148" s="18" t="s">
        <v>6</v>
      </c>
      <c r="F148" s="17">
        <f ca="1">LOOKUP(11,'16 Teams'!NUMBERS, '16 Teams'!Teams)</f>
        <v>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">
      <c r="A149" s="2"/>
      <c r="B149" s="2"/>
      <c r="C149" s="2"/>
      <c r="D149" s="17">
        <f ca="1">LOOKUP(1,'16 Teams'!NUMBERS, '16 Teams'!Teams)</f>
        <v>0</v>
      </c>
      <c r="E149" s="18" t="s">
        <v>6</v>
      </c>
      <c r="F149" s="17">
        <f ca="1">LOOKUP(10,'16 Teams'!NUMBERS, '16 Teams'!Teams)</f>
        <v>0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">
      <c r="A150" s="2"/>
      <c r="B150" s="2"/>
      <c r="C150" s="2"/>
      <c r="D150" s="17">
        <f ca="1">LOOKUP(7,'16 Teams'!NUMBERS, '16 Teams'!Teams)</f>
        <v>0</v>
      </c>
      <c r="E150" s="18" t="s">
        <v>6</v>
      </c>
      <c r="F150" s="17">
        <f ca="1">LOOKUP(13,'16 Teams'!NUMBERS, '16 Teams'!Teams)</f>
        <v>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">
      <c r="A151" s="2"/>
      <c r="B151" s="2"/>
      <c r="C151" s="2"/>
      <c r="D151" s="17">
        <f ca="1">LOOKUP(6,'16 Teams'!NUMBERS, '16 Teams'!Teams)</f>
        <v>0</v>
      </c>
      <c r="E151" s="18" t="s">
        <v>6</v>
      </c>
      <c r="F151" s="17">
        <f ca="1">LOOKUP(14,'16 Teams'!NUMBERS, '16 Teams'!Teams)</f>
        <v>0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">
      <c r="A152" s="2"/>
      <c r="B152" s="2"/>
      <c r="C152" s="2"/>
      <c r="D152" s="17">
        <f ca="1">LOOKUP(5,'16 Teams'!NUMBERS, '16 Teams'!Teams)</f>
        <v>0</v>
      </c>
      <c r="E152" s="18" t="s">
        <v>6</v>
      </c>
      <c r="F152" s="17">
        <f ca="1">LOOKUP(15,'16 Teams'!NUMBERS, '16 Teams'!Teams)</f>
        <v>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">
      <c r="A153" s="2"/>
      <c r="B153" s="2"/>
      <c r="C153" s="2"/>
      <c r="D153" s="17">
        <f ca="1">LOOKUP(4,'16 Teams'!NUMBERS, '16 Teams'!Teams)</f>
        <v>0</v>
      </c>
      <c r="E153" s="18" t="s">
        <v>6</v>
      </c>
      <c r="F153" s="17">
        <f ca="1">LOOKUP(16,'16 Teams'!NUMBERS, '16 Teams'!Teams)</f>
        <v>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">
      <c r="A154" s="2"/>
      <c r="B154" s="2"/>
      <c r="C154" s="2"/>
      <c r="D154" s="28">
        <f ca="1">LOOKUP(3,'16 Teams'!NUMBERS, '16 Teams'!Teams)</f>
        <v>0</v>
      </c>
      <c r="E154" s="29" t="s">
        <v>6</v>
      </c>
      <c r="F154" s="28">
        <f ca="1">LOOKUP(2,'16 Teams'!NUMBERS, '16 Teams'!Teams)</f>
        <v>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">
      <c r="A155" s="2"/>
      <c r="B155" s="2"/>
      <c r="C155" s="2"/>
      <c r="D155" s="40" t="s">
        <v>25</v>
      </c>
      <c r="E155" s="41"/>
      <c r="F155" s="4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">
      <c r="A156" s="2"/>
      <c r="B156" s="2"/>
      <c r="C156" s="2"/>
      <c r="D156" s="26">
        <f ca="1">LOOKUP(15,'16 Teams'!NUMBERS, '16 Teams'!Teams)</f>
        <v>0</v>
      </c>
      <c r="E156" s="27" t="s">
        <v>6</v>
      </c>
      <c r="F156" s="26">
        <f ca="1">LOOKUP(6,'16 Teams'!NUMBERS, '16 Teams'!Teams)</f>
        <v>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">
      <c r="A157" s="2"/>
      <c r="B157" s="2"/>
      <c r="C157" s="2"/>
      <c r="D157" s="17">
        <f ca="1">LOOKUP(2,'16 Teams'!NUMBERS, '16 Teams'!Teams)</f>
        <v>0</v>
      </c>
      <c r="E157" s="18" t="s">
        <v>6</v>
      </c>
      <c r="F157" s="17">
        <f ca="1">LOOKUP(4,'16 Teams'!NUMBERS, '16 Teams'!Teams)</f>
        <v>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">
      <c r="A158" s="2"/>
      <c r="B158" s="2"/>
      <c r="C158" s="2"/>
      <c r="D158" s="17">
        <f ca="1">LOOKUP(16,'16 Teams'!NUMBERS, '16 Teams'!Teams)</f>
        <v>0</v>
      </c>
      <c r="E158" s="18" t="s">
        <v>6</v>
      </c>
      <c r="F158" s="17">
        <f ca="1">LOOKUP(5,'16 Teams'!NUMBERS, '16 Teams'!Teams)</f>
        <v>0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">
      <c r="A159" s="2"/>
      <c r="B159" s="2"/>
      <c r="C159" s="2"/>
      <c r="D159" s="17">
        <f ca="1">LOOKUP(3,'16 Teams'!NUMBERS, '16 Teams'!Teams)</f>
        <v>0</v>
      </c>
      <c r="E159" s="18" t="s">
        <v>6</v>
      </c>
      <c r="F159" s="17">
        <f ca="1">LOOKUP(1,'16 Teams'!NUMBERS, '16 Teams'!Teams)</f>
        <v>0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">
      <c r="A160" s="2"/>
      <c r="B160" s="2"/>
      <c r="C160" s="2"/>
      <c r="D160" s="17">
        <f ca="1">LOOKUP(14,'16 Teams'!NUMBERS, '16 Teams'!Teams)</f>
        <v>0</v>
      </c>
      <c r="E160" s="18" t="s">
        <v>6</v>
      </c>
      <c r="F160" s="17">
        <f ca="1">LOOKUP(7,'16 Teams'!NUMBERS, '16 Teams'!Teams)</f>
        <v>0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">
      <c r="A161" s="2"/>
      <c r="B161" s="2"/>
      <c r="C161" s="2"/>
      <c r="D161" s="17">
        <f ca="1">LOOKUP(13,'16 Teams'!NUMBERS, '16 Teams'!Teams)</f>
        <v>0</v>
      </c>
      <c r="E161" s="18" t="s">
        <v>6</v>
      </c>
      <c r="F161" s="17">
        <f ca="1">LOOKUP(8,'16 Teams'!NUMBERS, '16 Teams'!Teams)</f>
        <v>0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">
      <c r="A162" s="2"/>
      <c r="B162" s="2"/>
      <c r="C162" s="2"/>
      <c r="D162" s="17">
        <f ca="1">LOOKUP(12,'16 Teams'!NUMBERS, '16 Teams'!Teams)</f>
        <v>0</v>
      </c>
      <c r="E162" s="18" t="s">
        <v>6</v>
      </c>
      <c r="F162" s="17">
        <f ca="1">LOOKUP(9,'16 Teams'!NUMBERS, '16 Teams'!Teams)</f>
        <v>0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">
      <c r="A163" s="2"/>
      <c r="B163" s="2"/>
      <c r="C163" s="2"/>
      <c r="D163" s="17">
        <f ca="1">LOOKUP(11,'16 Teams'!NUMBERS, '16 Teams'!Teams)</f>
        <v>0</v>
      </c>
      <c r="E163" s="18" t="s">
        <v>6</v>
      </c>
      <c r="F163" s="17">
        <f ca="1">LOOKUP(10,'16 Teams'!NUMBERS, '16 Teams'!Teams)</f>
        <v>0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">
      <c r="A164" s="2"/>
      <c r="B164" s="2"/>
      <c r="C164" s="2"/>
      <c r="D164" s="22"/>
      <c r="E164" s="23"/>
      <c r="F164" s="2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">
      <c r="A165" s="2"/>
      <c r="B165" s="2"/>
      <c r="C165" s="2"/>
      <c r="D165" s="22"/>
      <c r="E165" s="23"/>
      <c r="F165" s="2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">
      <c r="A166" s="2"/>
      <c r="B166" s="2"/>
      <c r="C166" s="2"/>
      <c r="D166" s="22"/>
      <c r="E166" s="23"/>
      <c r="F166" s="2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">
      <c r="A167" s="2"/>
      <c r="B167" s="2"/>
      <c r="C167" s="2"/>
      <c r="D167" s="22"/>
      <c r="E167" s="23"/>
      <c r="F167" s="2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">
      <c r="A168" s="2"/>
      <c r="B168" s="2"/>
      <c r="C168" s="2"/>
      <c r="D168" s="22"/>
      <c r="E168" s="23"/>
      <c r="F168" s="2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">
      <c r="A169" s="2"/>
      <c r="B169" s="2"/>
      <c r="C169" s="2"/>
      <c r="D169" s="22"/>
      <c r="E169" s="23"/>
      <c r="F169" s="2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">
      <c r="A170" s="2"/>
      <c r="B170" s="2"/>
      <c r="C170" s="2"/>
      <c r="D170" s="22"/>
      <c r="E170" s="23"/>
      <c r="F170" s="2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">
      <c r="A171" s="2"/>
      <c r="B171" s="2"/>
      <c r="C171" s="2"/>
      <c r="D171" s="22"/>
      <c r="E171" s="23"/>
      <c r="F171" s="2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">
      <c r="A172" s="2"/>
      <c r="B172" s="2"/>
      <c r="C172" s="2"/>
      <c r="D172" s="22"/>
      <c r="E172" s="23"/>
      <c r="F172" s="2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">
      <c r="A173" s="2"/>
      <c r="B173" s="2"/>
      <c r="C173" s="2"/>
      <c r="D173" s="22"/>
      <c r="E173" s="23"/>
      <c r="F173" s="2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">
      <c r="A174" s="2"/>
      <c r="B174" s="2"/>
      <c r="C174" s="2"/>
      <c r="D174" s="22"/>
      <c r="E174" s="23"/>
      <c r="F174" s="2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">
      <c r="A175" s="2"/>
      <c r="B175" s="2"/>
      <c r="C175" s="2"/>
      <c r="D175" s="22"/>
      <c r="E175" s="23"/>
      <c r="F175" s="2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">
      <c r="A176" s="2"/>
      <c r="B176" s="2"/>
      <c r="C176" s="2"/>
      <c r="D176" s="22"/>
      <c r="E176" s="23"/>
      <c r="F176" s="2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">
      <c r="A177" s="2"/>
      <c r="B177" s="2"/>
      <c r="C177" s="2"/>
      <c r="D177" s="22"/>
      <c r="E177" s="23"/>
      <c r="F177" s="2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">
      <c r="A178" s="2"/>
      <c r="B178" s="2"/>
      <c r="C178" s="2"/>
      <c r="D178" s="22"/>
      <c r="E178" s="23"/>
      <c r="F178" s="2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">
      <c r="A179" s="2"/>
      <c r="B179" s="2"/>
      <c r="C179" s="2"/>
      <c r="D179" s="22"/>
      <c r="E179" s="23"/>
      <c r="F179" s="2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">
      <c r="A180" s="2"/>
      <c r="B180" s="2"/>
      <c r="C180" s="2"/>
      <c r="D180" s="22"/>
      <c r="E180" s="23"/>
      <c r="F180" s="2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">
      <c r="A181" s="2"/>
      <c r="B181" s="2"/>
      <c r="C181" s="2"/>
      <c r="D181" s="22"/>
      <c r="E181" s="23"/>
      <c r="F181" s="2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">
      <c r="A182" s="2"/>
      <c r="B182" s="2"/>
      <c r="C182" s="2"/>
      <c r="D182" s="22"/>
      <c r="E182" s="23"/>
      <c r="F182" s="2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">
      <c r="A183" s="2"/>
      <c r="B183" s="2"/>
      <c r="C183" s="2"/>
      <c r="D183" s="22"/>
      <c r="E183" s="23"/>
      <c r="F183" s="2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">
      <c r="A184" s="2"/>
      <c r="B184" s="2"/>
      <c r="C184" s="2"/>
      <c r="D184" s="22"/>
      <c r="E184" s="23"/>
      <c r="F184" s="2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">
      <c r="A185" s="2"/>
      <c r="B185" s="2"/>
      <c r="C185" s="2"/>
      <c r="D185" s="22"/>
      <c r="E185" s="23"/>
      <c r="F185" s="2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">
      <c r="A186" s="2"/>
      <c r="B186" s="2"/>
      <c r="C186" s="2"/>
      <c r="D186" s="22"/>
      <c r="E186" s="23"/>
      <c r="F186" s="2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">
      <c r="A187" s="2"/>
      <c r="B187" s="2"/>
      <c r="C187" s="2"/>
      <c r="D187" s="22"/>
      <c r="E187" s="23"/>
      <c r="F187" s="2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">
      <c r="A188" s="2"/>
      <c r="B188" s="2"/>
      <c r="C188" s="2"/>
      <c r="D188" s="22"/>
      <c r="E188" s="23"/>
      <c r="F188" s="2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">
      <c r="A189" s="2"/>
      <c r="B189" s="2"/>
      <c r="C189" s="2"/>
      <c r="D189" s="22"/>
      <c r="E189" s="23"/>
      <c r="F189" s="2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">
      <c r="A190" s="2"/>
      <c r="B190" s="2"/>
      <c r="C190" s="2"/>
      <c r="D190" s="22"/>
      <c r="E190" s="23"/>
      <c r="F190" s="2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">
      <c r="A191" s="2"/>
      <c r="B191" s="2"/>
      <c r="C191" s="2"/>
      <c r="D191" s="22"/>
      <c r="E191" s="23"/>
      <c r="F191" s="2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">
      <c r="A192" s="2"/>
      <c r="B192" s="2"/>
      <c r="C192" s="2"/>
      <c r="D192" s="22"/>
      <c r="E192" s="23"/>
      <c r="F192" s="2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">
      <c r="A193" s="2"/>
      <c r="B193" s="2"/>
      <c r="C193" s="2"/>
      <c r="D193" s="22"/>
      <c r="E193" s="23"/>
      <c r="F193" s="2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">
      <c r="A194" s="2"/>
      <c r="B194" s="2"/>
      <c r="C194" s="2"/>
      <c r="D194" s="22"/>
      <c r="E194" s="23"/>
      <c r="F194" s="2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">
      <c r="A195" s="2"/>
      <c r="B195" s="2"/>
      <c r="C195" s="2"/>
      <c r="D195" s="22"/>
      <c r="E195" s="23"/>
      <c r="F195" s="2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">
      <c r="A196" s="2"/>
      <c r="B196" s="2"/>
      <c r="C196" s="2"/>
      <c r="D196" s="22"/>
      <c r="E196" s="23"/>
      <c r="F196" s="2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">
      <c r="A197" s="2"/>
      <c r="B197" s="2"/>
      <c r="C197" s="2"/>
      <c r="D197" s="22"/>
      <c r="E197" s="23"/>
      <c r="F197" s="2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">
      <c r="A198" s="2"/>
      <c r="B198" s="2"/>
      <c r="C198" s="2"/>
      <c r="D198" s="22"/>
      <c r="E198" s="23"/>
      <c r="F198" s="2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">
      <c r="A199" s="2"/>
      <c r="B199" s="2"/>
      <c r="C199" s="2"/>
      <c r="D199" s="22"/>
      <c r="E199" s="23"/>
      <c r="F199" s="2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">
      <c r="A200" s="2"/>
      <c r="B200" s="2"/>
      <c r="C200" s="2"/>
      <c r="D200" s="22"/>
      <c r="E200" s="23"/>
      <c r="F200" s="2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">
      <c r="A201" s="2"/>
      <c r="B201" s="2"/>
      <c r="C201" s="2"/>
      <c r="D201" s="22"/>
      <c r="E201" s="23"/>
      <c r="F201" s="2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">
      <c r="A202" s="2"/>
      <c r="B202" s="2"/>
      <c r="C202" s="2"/>
      <c r="D202" s="22"/>
      <c r="E202" s="23"/>
      <c r="F202" s="2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">
      <c r="A203" s="2"/>
      <c r="B203" s="2"/>
      <c r="C203" s="2"/>
      <c r="D203" s="22"/>
      <c r="E203" s="23"/>
      <c r="F203" s="2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">
      <c r="A204" s="2"/>
      <c r="B204" s="2"/>
      <c r="C204" s="2"/>
      <c r="D204" s="22"/>
      <c r="E204" s="23"/>
      <c r="F204" s="2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">
      <c r="A205" s="2"/>
      <c r="B205" s="2"/>
      <c r="C205" s="2"/>
      <c r="D205" s="22"/>
      <c r="E205" s="23"/>
      <c r="F205" s="2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">
      <c r="A206" s="2"/>
      <c r="B206" s="2"/>
      <c r="C206" s="2"/>
      <c r="D206" s="22"/>
      <c r="E206" s="23"/>
      <c r="F206" s="2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">
      <c r="A207" s="2"/>
      <c r="B207" s="2"/>
      <c r="C207" s="2"/>
      <c r="D207" s="22"/>
      <c r="E207" s="23"/>
      <c r="F207" s="2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">
      <c r="A208" s="2"/>
      <c r="B208" s="2"/>
      <c r="C208" s="2"/>
      <c r="D208" s="22"/>
      <c r="E208" s="23"/>
      <c r="F208" s="2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">
      <c r="A209" s="2"/>
      <c r="B209" s="2"/>
      <c r="C209" s="2"/>
      <c r="D209" s="22"/>
      <c r="E209" s="23"/>
      <c r="F209" s="2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">
      <c r="A210" s="2"/>
      <c r="B210" s="2"/>
      <c r="C210" s="2"/>
      <c r="D210" s="22"/>
      <c r="E210" s="23"/>
      <c r="F210" s="2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">
      <c r="A211" s="2"/>
      <c r="B211" s="2"/>
      <c r="C211" s="2"/>
      <c r="D211" s="22"/>
      <c r="E211" s="23"/>
      <c r="F211" s="2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">
      <c r="A212" s="2"/>
      <c r="B212" s="2"/>
      <c r="C212" s="2"/>
      <c r="D212" s="22"/>
      <c r="E212" s="23"/>
      <c r="F212" s="2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">
      <c r="A213" s="2"/>
      <c r="B213" s="2"/>
      <c r="C213" s="2"/>
      <c r="D213" s="22"/>
      <c r="E213" s="23"/>
      <c r="F213" s="2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">
      <c r="A214" s="2"/>
      <c r="B214" s="2"/>
      <c r="C214" s="2"/>
      <c r="D214" s="22"/>
      <c r="E214" s="23"/>
      <c r="F214" s="2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">
      <c r="A215" s="2"/>
      <c r="B215" s="2"/>
      <c r="C215" s="2"/>
      <c r="D215" s="22"/>
      <c r="E215" s="23"/>
      <c r="F215" s="2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">
      <c r="A216" s="2"/>
      <c r="B216" s="2"/>
      <c r="C216" s="2"/>
      <c r="D216" s="22"/>
      <c r="E216" s="23"/>
      <c r="F216" s="2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">
      <c r="A217" s="2"/>
      <c r="B217" s="2"/>
      <c r="C217" s="2"/>
      <c r="D217" s="22"/>
      <c r="E217" s="23"/>
      <c r="F217" s="2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">
      <c r="A218" s="2"/>
      <c r="B218" s="2"/>
      <c r="C218" s="2"/>
      <c r="D218" s="22"/>
      <c r="E218" s="23"/>
      <c r="F218" s="2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">
      <c r="A219" s="2"/>
      <c r="B219" s="2"/>
      <c r="C219" s="2"/>
      <c r="D219" s="22"/>
      <c r="E219" s="23"/>
      <c r="F219" s="2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">
      <c r="A220" s="2"/>
      <c r="B220" s="2"/>
      <c r="C220" s="2"/>
      <c r="D220" s="22"/>
      <c r="E220" s="23"/>
      <c r="F220" s="2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">
      <c r="A221" s="2"/>
      <c r="B221" s="2"/>
      <c r="C221" s="2"/>
      <c r="D221" s="22"/>
      <c r="E221" s="23"/>
      <c r="F221" s="2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">
      <c r="A222" s="2"/>
      <c r="B222" s="2"/>
      <c r="C222" s="2"/>
      <c r="D222" s="22"/>
      <c r="E222" s="23"/>
      <c r="F222" s="2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">
      <c r="A223" s="2"/>
      <c r="B223" s="2"/>
      <c r="C223" s="2"/>
      <c r="D223" s="22"/>
      <c r="E223" s="23"/>
      <c r="F223" s="2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">
      <c r="A224" s="2"/>
      <c r="B224" s="2"/>
      <c r="C224" s="2"/>
      <c r="D224" s="22"/>
      <c r="E224" s="23"/>
      <c r="F224" s="2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">
      <c r="A225" s="2"/>
      <c r="B225" s="2"/>
      <c r="C225" s="2"/>
      <c r="D225" s="22"/>
      <c r="E225" s="23"/>
      <c r="F225" s="2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">
      <c r="A226" s="2"/>
      <c r="B226" s="2"/>
      <c r="C226" s="2"/>
      <c r="D226" s="22"/>
      <c r="E226" s="23"/>
      <c r="F226" s="2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">
      <c r="A227" s="2"/>
      <c r="B227" s="2"/>
      <c r="C227" s="2"/>
      <c r="D227" s="22"/>
      <c r="E227" s="23"/>
      <c r="F227" s="2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">
      <c r="A228" s="2"/>
      <c r="B228" s="2"/>
      <c r="C228" s="2"/>
      <c r="D228" s="22"/>
      <c r="E228" s="23"/>
      <c r="F228" s="2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">
      <c r="A229" s="2"/>
      <c r="B229" s="2"/>
      <c r="C229" s="2"/>
      <c r="D229" s="22"/>
      <c r="E229" s="23"/>
      <c r="F229" s="2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">
      <c r="A230" s="2"/>
      <c r="B230" s="2"/>
      <c r="C230" s="2"/>
      <c r="D230" s="22"/>
      <c r="E230" s="23"/>
      <c r="F230" s="2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">
      <c r="A231" s="2"/>
      <c r="B231" s="2"/>
      <c r="C231" s="2"/>
      <c r="D231" s="22"/>
      <c r="E231" s="23"/>
      <c r="F231" s="2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">
      <c r="A232" s="2"/>
      <c r="B232" s="2"/>
      <c r="C232" s="2"/>
      <c r="D232" s="22"/>
      <c r="E232" s="23"/>
      <c r="F232" s="2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">
      <c r="A233" s="2"/>
      <c r="B233" s="2"/>
      <c r="C233" s="2"/>
      <c r="D233" s="22"/>
      <c r="E233" s="23"/>
      <c r="F233" s="2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">
      <c r="A234" s="2"/>
      <c r="B234" s="2"/>
      <c r="C234" s="2"/>
      <c r="D234" s="22"/>
      <c r="E234" s="23"/>
      <c r="F234" s="2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">
      <c r="A235" s="2"/>
      <c r="B235" s="2"/>
      <c r="C235" s="2"/>
      <c r="D235" s="22"/>
      <c r="E235" s="23"/>
      <c r="F235" s="2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">
      <c r="A236" s="2"/>
      <c r="B236" s="2"/>
      <c r="C236" s="2"/>
      <c r="D236" s="22"/>
      <c r="E236" s="23"/>
      <c r="F236" s="2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">
      <c r="A237" s="2"/>
      <c r="B237" s="2"/>
      <c r="C237" s="2"/>
      <c r="D237" s="22"/>
      <c r="E237" s="23"/>
      <c r="F237" s="2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">
      <c r="A238" s="2"/>
      <c r="B238" s="2"/>
      <c r="C238" s="2"/>
      <c r="D238" s="22"/>
      <c r="E238" s="23"/>
      <c r="F238" s="2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">
      <c r="A239" s="2"/>
      <c r="B239" s="2"/>
      <c r="C239" s="2"/>
      <c r="D239" s="22"/>
      <c r="E239" s="23"/>
      <c r="F239" s="2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2"/>
      <c r="B240" s="2"/>
      <c r="C240" s="2"/>
      <c r="D240" s="22"/>
      <c r="E240" s="23"/>
      <c r="F240" s="2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">
      <c r="A241" s="2"/>
      <c r="B241" s="2"/>
      <c r="C241" s="2"/>
      <c r="D241" s="22"/>
      <c r="E241" s="23"/>
      <c r="F241" s="2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2"/>
      <c r="B242" s="2"/>
      <c r="C242" s="2"/>
      <c r="D242" s="22"/>
      <c r="E242" s="23"/>
      <c r="F242" s="2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">
      <c r="A243" s="2"/>
      <c r="B243" s="2"/>
      <c r="C243" s="2"/>
      <c r="D243" s="22"/>
      <c r="E243" s="23"/>
      <c r="F243" s="2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">
      <c r="A244" s="2"/>
      <c r="B244" s="2"/>
      <c r="C244" s="2"/>
      <c r="D244" s="22"/>
      <c r="E244" s="23"/>
      <c r="F244" s="2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">
      <c r="A245" s="2"/>
      <c r="B245" s="2"/>
      <c r="C245" s="2"/>
      <c r="D245" s="22"/>
      <c r="E245" s="23"/>
      <c r="F245" s="2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">
      <c r="A246" s="2"/>
      <c r="B246" s="2"/>
      <c r="C246" s="2"/>
      <c r="D246" s="22"/>
      <c r="E246" s="23"/>
      <c r="F246" s="2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">
      <c r="A247" s="2"/>
      <c r="B247" s="2"/>
      <c r="C247" s="2"/>
      <c r="D247" s="22"/>
      <c r="E247" s="23"/>
      <c r="F247" s="2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">
      <c r="A248" s="2"/>
      <c r="B248" s="2"/>
      <c r="C248" s="2"/>
      <c r="D248" s="22"/>
      <c r="E248" s="23"/>
      <c r="F248" s="2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">
      <c r="A249" s="2"/>
      <c r="B249" s="2"/>
      <c r="C249" s="2"/>
      <c r="D249" s="22"/>
      <c r="E249" s="23"/>
      <c r="F249" s="2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">
      <c r="A250" s="2"/>
      <c r="B250" s="2"/>
      <c r="C250" s="2"/>
      <c r="D250" s="22"/>
      <c r="E250" s="23"/>
      <c r="F250" s="2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">
      <c r="A251" s="2"/>
      <c r="B251" s="2"/>
      <c r="C251" s="2"/>
      <c r="D251" s="22"/>
      <c r="E251" s="23"/>
      <c r="F251" s="2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">
      <c r="A252" s="2"/>
      <c r="B252" s="2"/>
      <c r="C252" s="2"/>
      <c r="D252" s="22"/>
      <c r="E252" s="23"/>
      <c r="F252" s="2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">
      <c r="A253" s="2"/>
      <c r="B253" s="2"/>
      <c r="C253" s="2"/>
      <c r="D253" s="22"/>
      <c r="E253" s="23"/>
      <c r="F253" s="2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">
      <c r="A254" s="2"/>
      <c r="B254" s="2"/>
      <c r="C254" s="2"/>
      <c r="D254" s="22"/>
      <c r="E254" s="23"/>
      <c r="F254" s="2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">
      <c r="A255" s="2"/>
      <c r="B255" s="2"/>
      <c r="C255" s="2"/>
      <c r="D255" s="22"/>
      <c r="E255" s="23"/>
      <c r="F255" s="2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">
      <c r="A256" s="2"/>
      <c r="B256" s="2"/>
      <c r="C256" s="2"/>
      <c r="D256" s="22"/>
      <c r="E256" s="23"/>
      <c r="F256" s="2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">
      <c r="A257" s="2"/>
      <c r="B257" s="2"/>
      <c r="C257" s="2"/>
      <c r="D257" s="22"/>
      <c r="E257" s="23"/>
      <c r="F257" s="2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">
      <c r="A258" s="2"/>
      <c r="B258" s="2"/>
      <c r="C258" s="2"/>
      <c r="D258" s="22"/>
      <c r="E258" s="23"/>
      <c r="F258" s="2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">
      <c r="A259" s="2"/>
      <c r="B259" s="2"/>
      <c r="C259" s="2"/>
      <c r="D259" s="22"/>
      <c r="E259" s="23"/>
      <c r="F259" s="2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">
      <c r="A260" s="2"/>
      <c r="B260" s="2"/>
      <c r="C260" s="2"/>
      <c r="D260" s="22"/>
      <c r="E260" s="23"/>
      <c r="F260" s="2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">
      <c r="A261" s="2"/>
      <c r="B261" s="2"/>
      <c r="C261" s="2"/>
      <c r="D261" s="22"/>
      <c r="E261" s="23"/>
      <c r="F261" s="2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">
      <c r="A262" s="2"/>
      <c r="B262" s="2"/>
      <c r="C262" s="2"/>
      <c r="D262" s="22"/>
      <c r="E262" s="23"/>
      <c r="F262" s="2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">
      <c r="A263" s="2"/>
      <c r="B263" s="2"/>
      <c r="C263" s="2"/>
      <c r="D263" s="22"/>
      <c r="E263" s="23"/>
      <c r="F263" s="2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">
      <c r="A264" s="2"/>
      <c r="B264" s="2"/>
      <c r="C264" s="2"/>
      <c r="D264" s="22"/>
      <c r="E264" s="23"/>
      <c r="F264" s="2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">
      <c r="A265" s="2"/>
      <c r="B265" s="2"/>
      <c r="C265" s="2"/>
      <c r="D265" s="22"/>
      <c r="E265" s="23"/>
      <c r="F265" s="2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">
      <c r="A266" s="2"/>
      <c r="B266" s="2"/>
      <c r="C266" s="2"/>
      <c r="D266" s="22"/>
      <c r="E266" s="23"/>
      <c r="F266" s="2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">
      <c r="A267" s="2"/>
      <c r="B267" s="2"/>
      <c r="C267" s="2"/>
      <c r="D267" s="22"/>
      <c r="E267" s="23"/>
      <c r="F267" s="2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">
      <c r="A268" s="2"/>
      <c r="B268" s="2"/>
      <c r="C268" s="2"/>
      <c r="D268" s="22"/>
      <c r="E268" s="23"/>
      <c r="F268" s="2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">
      <c r="A269" s="2"/>
      <c r="B269" s="2"/>
      <c r="C269" s="2"/>
      <c r="D269" s="22"/>
      <c r="E269" s="23"/>
      <c r="F269" s="2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">
      <c r="A270" s="2"/>
      <c r="B270" s="2"/>
      <c r="C270" s="2"/>
      <c r="D270" s="22"/>
      <c r="E270" s="23"/>
      <c r="F270" s="2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">
      <c r="A271" s="2"/>
      <c r="B271" s="2"/>
      <c r="C271" s="2"/>
      <c r="D271" s="22"/>
      <c r="E271" s="23"/>
      <c r="F271" s="2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">
      <c r="A272" s="2"/>
      <c r="B272" s="2"/>
      <c r="C272" s="2"/>
      <c r="D272" s="22"/>
      <c r="E272" s="23"/>
      <c r="F272" s="2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">
      <c r="A273" s="2"/>
      <c r="B273" s="2"/>
      <c r="C273" s="2"/>
      <c r="D273" s="22"/>
      <c r="E273" s="23"/>
      <c r="F273" s="2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">
      <c r="A274" s="2"/>
      <c r="B274" s="2"/>
      <c r="C274" s="2"/>
      <c r="D274" s="22"/>
      <c r="E274" s="23"/>
      <c r="F274" s="2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">
      <c r="A275" s="2"/>
      <c r="B275" s="2"/>
      <c r="C275" s="2"/>
      <c r="D275" s="22"/>
      <c r="E275" s="23"/>
      <c r="F275" s="2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">
      <c r="A276" s="2"/>
      <c r="B276" s="2"/>
      <c r="C276" s="2"/>
      <c r="D276" s="22"/>
      <c r="E276" s="23"/>
      <c r="F276" s="2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">
      <c r="A277" s="2"/>
      <c r="B277" s="2"/>
      <c r="C277" s="2"/>
      <c r="D277" s="22"/>
      <c r="E277" s="23"/>
      <c r="F277" s="2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">
      <c r="A278" s="2"/>
      <c r="B278" s="2"/>
      <c r="C278" s="2"/>
      <c r="D278" s="22"/>
      <c r="E278" s="23"/>
      <c r="F278" s="2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">
      <c r="A279" s="2"/>
      <c r="B279" s="2"/>
      <c r="C279" s="2"/>
      <c r="D279" s="22"/>
      <c r="E279" s="23"/>
      <c r="F279" s="2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">
      <c r="A280" s="2"/>
      <c r="B280" s="2"/>
      <c r="C280" s="2"/>
      <c r="D280" s="22"/>
      <c r="E280" s="23"/>
      <c r="F280" s="2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">
      <c r="A281" s="2"/>
      <c r="B281" s="2"/>
      <c r="C281" s="2"/>
      <c r="D281" s="22"/>
      <c r="E281" s="23"/>
      <c r="F281" s="2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">
      <c r="A282" s="2"/>
      <c r="B282" s="2"/>
      <c r="C282" s="2"/>
      <c r="D282" s="22"/>
      <c r="E282" s="23"/>
      <c r="F282" s="2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">
      <c r="A283" s="2"/>
      <c r="B283" s="2"/>
      <c r="C283" s="2"/>
      <c r="D283" s="22"/>
      <c r="E283" s="23"/>
      <c r="F283" s="2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">
      <c r="A284" s="2"/>
      <c r="B284" s="2"/>
      <c r="C284" s="2"/>
      <c r="D284" s="22"/>
      <c r="E284" s="23"/>
      <c r="F284" s="2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">
      <c r="A285" s="2"/>
      <c r="B285" s="2"/>
      <c r="C285" s="2"/>
      <c r="D285" s="22"/>
      <c r="E285" s="23"/>
      <c r="F285" s="2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">
      <c r="A286" s="2"/>
      <c r="B286" s="2"/>
      <c r="C286" s="2"/>
      <c r="D286" s="22"/>
      <c r="E286" s="23"/>
      <c r="F286" s="2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">
      <c r="A287" s="2"/>
      <c r="B287" s="2"/>
      <c r="C287" s="2"/>
      <c r="D287" s="22"/>
      <c r="E287" s="23"/>
      <c r="F287" s="2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">
      <c r="A288" s="2"/>
      <c r="B288" s="2"/>
      <c r="C288" s="2"/>
      <c r="D288" s="22"/>
      <c r="E288" s="23"/>
      <c r="F288" s="2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">
      <c r="A289" s="2"/>
      <c r="B289" s="2"/>
      <c r="C289" s="2"/>
      <c r="D289" s="22"/>
      <c r="E289" s="23"/>
      <c r="F289" s="2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">
      <c r="A290" s="2"/>
      <c r="B290" s="2"/>
      <c r="C290" s="2"/>
      <c r="D290" s="22"/>
      <c r="E290" s="23"/>
      <c r="F290" s="2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">
      <c r="A291" s="2"/>
      <c r="B291" s="2"/>
      <c r="C291" s="2"/>
      <c r="D291" s="22"/>
      <c r="E291" s="23"/>
      <c r="F291" s="2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">
      <c r="A292" s="2"/>
      <c r="B292" s="2"/>
      <c r="C292" s="2"/>
      <c r="D292" s="22"/>
      <c r="E292" s="23"/>
      <c r="F292" s="2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">
      <c r="A293" s="2"/>
      <c r="B293" s="2"/>
      <c r="C293" s="2"/>
      <c r="D293" s="22"/>
      <c r="E293" s="23"/>
      <c r="F293" s="2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">
      <c r="A294" s="2"/>
      <c r="B294" s="2"/>
      <c r="C294" s="2"/>
      <c r="D294" s="22"/>
      <c r="E294" s="23"/>
      <c r="F294" s="2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">
      <c r="A295" s="2"/>
      <c r="B295" s="2"/>
      <c r="C295" s="2"/>
      <c r="D295" s="22"/>
      <c r="E295" s="23"/>
      <c r="F295" s="2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">
      <c r="A296" s="2"/>
      <c r="B296" s="2"/>
      <c r="C296" s="2"/>
      <c r="D296" s="22"/>
      <c r="E296" s="23"/>
      <c r="F296" s="2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">
      <c r="A297" s="2"/>
      <c r="B297" s="2"/>
      <c r="C297" s="2"/>
      <c r="D297" s="22"/>
      <c r="E297" s="23"/>
      <c r="F297" s="2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">
      <c r="A298" s="2"/>
      <c r="B298" s="2"/>
      <c r="C298" s="2"/>
      <c r="D298" s="22"/>
      <c r="E298" s="23"/>
      <c r="F298" s="2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">
      <c r="A299" s="2"/>
      <c r="B299" s="2"/>
      <c r="C299" s="2"/>
      <c r="D299" s="22"/>
      <c r="E299" s="23"/>
      <c r="F299" s="2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">
      <c r="A300" s="2"/>
      <c r="B300" s="2"/>
      <c r="C300" s="2"/>
      <c r="D300" s="22"/>
      <c r="E300" s="23"/>
      <c r="F300" s="2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">
      <c r="A301" s="2"/>
      <c r="B301" s="2"/>
      <c r="C301" s="2"/>
      <c r="D301" s="22"/>
      <c r="E301" s="23"/>
      <c r="F301" s="2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">
      <c r="A302" s="2"/>
      <c r="B302" s="2"/>
      <c r="C302" s="2"/>
      <c r="D302" s="22"/>
      <c r="E302" s="23"/>
      <c r="F302" s="2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">
      <c r="A303" s="2"/>
      <c r="B303" s="2"/>
      <c r="C303" s="2"/>
      <c r="D303" s="22"/>
      <c r="E303" s="23"/>
      <c r="F303" s="2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">
      <c r="A304" s="2"/>
      <c r="B304" s="2"/>
      <c r="C304" s="2"/>
      <c r="D304" s="22"/>
      <c r="E304" s="23"/>
      <c r="F304" s="2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">
      <c r="A305" s="2"/>
      <c r="B305" s="2"/>
      <c r="C305" s="2"/>
      <c r="D305" s="22"/>
      <c r="E305" s="23"/>
      <c r="F305" s="2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">
      <c r="A306" s="2"/>
      <c r="B306" s="2"/>
      <c r="C306" s="2"/>
      <c r="D306" s="22"/>
      <c r="E306" s="23"/>
      <c r="F306" s="2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">
      <c r="A307" s="2"/>
      <c r="B307" s="2"/>
      <c r="C307" s="2"/>
      <c r="D307" s="22"/>
      <c r="E307" s="23"/>
      <c r="F307" s="2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">
      <c r="A308" s="2"/>
      <c r="B308" s="2"/>
      <c r="C308" s="2"/>
      <c r="D308" s="22"/>
      <c r="E308" s="23"/>
      <c r="F308" s="2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">
      <c r="A309" s="2"/>
      <c r="B309" s="2"/>
      <c r="C309" s="2"/>
      <c r="D309" s="22"/>
      <c r="E309" s="23"/>
      <c r="F309" s="2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">
      <c r="A310" s="2"/>
      <c r="B310" s="2"/>
      <c r="C310" s="2"/>
      <c r="D310" s="22"/>
      <c r="E310" s="23"/>
      <c r="F310" s="2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">
      <c r="A311" s="2"/>
      <c r="B311" s="2"/>
      <c r="C311" s="2"/>
      <c r="D311" s="22"/>
      <c r="E311" s="23"/>
      <c r="F311" s="2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">
      <c r="A312" s="2"/>
      <c r="B312" s="2"/>
      <c r="C312" s="2"/>
      <c r="D312" s="22"/>
      <c r="E312" s="23"/>
      <c r="F312" s="2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">
      <c r="A313" s="2"/>
      <c r="B313" s="2"/>
      <c r="C313" s="2"/>
      <c r="D313" s="22"/>
      <c r="E313" s="23"/>
      <c r="F313" s="2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">
      <c r="A314" s="2"/>
      <c r="B314" s="2"/>
      <c r="C314" s="2"/>
      <c r="D314" s="22"/>
      <c r="E314" s="23"/>
      <c r="F314" s="2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">
      <c r="A315" s="2"/>
      <c r="B315" s="2"/>
      <c r="C315" s="2"/>
      <c r="D315" s="22"/>
      <c r="E315" s="23"/>
      <c r="F315" s="2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">
      <c r="A316" s="2"/>
      <c r="B316" s="2"/>
      <c r="C316" s="2"/>
      <c r="D316" s="22"/>
      <c r="E316" s="23"/>
      <c r="F316" s="2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">
      <c r="A317" s="2"/>
      <c r="B317" s="2"/>
      <c r="C317" s="2"/>
      <c r="D317" s="22"/>
      <c r="E317" s="23"/>
      <c r="F317" s="2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">
      <c r="A318" s="2"/>
      <c r="B318" s="2"/>
      <c r="C318" s="2"/>
      <c r="D318" s="22"/>
      <c r="E318" s="23"/>
      <c r="F318" s="2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">
      <c r="A319" s="2"/>
      <c r="B319" s="2"/>
      <c r="C319" s="2"/>
      <c r="D319" s="22"/>
      <c r="E319" s="23"/>
      <c r="F319" s="2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">
      <c r="A320" s="2"/>
      <c r="B320" s="2"/>
      <c r="C320" s="2"/>
      <c r="D320" s="22"/>
      <c r="E320" s="23"/>
      <c r="F320" s="2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">
      <c r="A321" s="2"/>
      <c r="B321" s="2"/>
      <c r="C321" s="2"/>
      <c r="D321" s="22"/>
      <c r="E321" s="23"/>
      <c r="F321" s="2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">
      <c r="A322" s="2"/>
      <c r="B322" s="2"/>
      <c r="C322" s="2"/>
      <c r="D322" s="22"/>
      <c r="E322" s="23"/>
      <c r="F322" s="2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">
      <c r="A323" s="2"/>
      <c r="B323" s="2"/>
      <c r="C323" s="2"/>
      <c r="D323" s="22"/>
      <c r="E323" s="23"/>
      <c r="F323" s="2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">
      <c r="A324" s="2"/>
      <c r="B324" s="2"/>
      <c r="C324" s="2"/>
      <c r="D324" s="22"/>
      <c r="E324" s="23"/>
      <c r="F324" s="2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">
      <c r="A325" s="2"/>
      <c r="B325" s="2"/>
      <c r="C325" s="2"/>
      <c r="D325" s="22"/>
      <c r="E325" s="23"/>
      <c r="F325" s="2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">
      <c r="A326" s="2"/>
      <c r="B326" s="2"/>
      <c r="C326" s="2"/>
      <c r="D326" s="22"/>
      <c r="E326" s="23"/>
      <c r="F326" s="2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">
      <c r="A327" s="2"/>
      <c r="B327" s="2"/>
      <c r="C327" s="2"/>
      <c r="D327" s="22"/>
      <c r="E327" s="23"/>
      <c r="F327" s="2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">
      <c r="A328" s="2"/>
      <c r="B328" s="2"/>
      <c r="C328" s="2"/>
      <c r="D328" s="22"/>
      <c r="E328" s="23"/>
      <c r="F328" s="2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">
      <c r="A329" s="2"/>
      <c r="B329" s="2"/>
      <c r="C329" s="2"/>
      <c r="D329" s="22"/>
      <c r="E329" s="23"/>
      <c r="F329" s="2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">
      <c r="A330" s="2"/>
      <c r="B330" s="2"/>
      <c r="C330" s="2"/>
      <c r="D330" s="22"/>
      <c r="E330" s="23"/>
      <c r="F330" s="2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">
      <c r="A331" s="2"/>
      <c r="B331" s="2"/>
      <c r="C331" s="2"/>
      <c r="D331" s="22"/>
      <c r="E331" s="23"/>
      <c r="F331" s="2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">
      <c r="A332" s="2"/>
      <c r="B332" s="2"/>
      <c r="C332" s="2"/>
      <c r="D332" s="22"/>
      <c r="E332" s="23"/>
      <c r="F332" s="2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">
      <c r="A333" s="2"/>
      <c r="B333" s="2"/>
      <c r="C333" s="2"/>
      <c r="D333" s="22"/>
      <c r="E333" s="23"/>
      <c r="F333" s="2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">
      <c r="A334" s="2"/>
      <c r="B334" s="2"/>
      <c r="C334" s="2"/>
      <c r="D334" s="22"/>
      <c r="E334" s="23"/>
      <c r="F334" s="2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">
      <c r="A335" s="2"/>
      <c r="B335" s="2"/>
      <c r="C335" s="2"/>
      <c r="D335" s="22"/>
      <c r="E335" s="23"/>
      <c r="F335" s="2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">
      <c r="A336" s="2"/>
      <c r="B336" s="2"/>
      <c r="C336" s="2"/>
      <c r="D336" s="22"/>
      <c r="E336" s="23"/>
      <c r="F336" s="2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">
      <c r="A337" s="2"/>
      <c r="B337" s="2"/>
      <c r="C337" s="2"/>
      <c r="D337" s="22"/>
      <c r="E337" s="23"/>
      <c r="F337" s="2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">
      <c r="A338" s="2"/>
      <c r="B338" s="2"/>
      <c r="C338" s="2"/>
      <c r="D338" s="22"/>
      <c r="E338" s="23"/>
      <c r="F338" s="2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">
      <c r="A339" s="2"/>
      <c r="B339" s="2"/>
      <c r="C339" s="2"/>
      <c r="D339" s="22"/>
      <c r="E339" s="23"/>
      <c r="F339" s="2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">
      <c r="A340" s="2"/>
      <c r="B340" s="2"/>
      <c r="C340" s="2"/>
      <c r="D340" s="22"/>
      <c r="E340" s="23"/>
      <c r="F340" s="2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">
      <c r="A341" s="2"/>
      <c r="B341" s="2"/>
      <c r="C341" s="2"/>
      <c r="D341" s="22"/>
      <c r="E341" s="23"/>
      <c r="F341" s="2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">
      <c r="A342" s="2"/>
      <c r="B342" s="2"/>
      <c r="C342" s="2"/>
      <c r="D342" s="22"/>
      <c r="E342" s="23"/>
      <c r="F342" s="2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">
      <c r="A343" s="2"/>
      <c r="B343" s="2"/>
      <c r="C343" s="2"/>
      <c r="D343" s="22"/>
      <c r="E343" s="23"/>
      <c r="F343" s="2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">
      <c r="A344" s="2"/>
      <c r="B344" s="2"/>
      <c r="C344" s="2"/>
      <c r="D344" s="22"/>
      <c r="E344" s="23"/>
      <c r="F344" s="2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">
      <c r="A345" s="2"/>
      <c r="B345" s="2"/>
      <c r="C345" s="2"/>
      <c r="D345" s="22"/>
      <c r="E345" s="23"/>
      <c r="F345" s="2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">
      <c r="A346" s="2"/>
      <c r="B346" s="2"/>
      <c r="C346" s="2"/>
      <c r="D346" s="22"/>
      <c r="E346" s="23"/>
      <c r="F346" s="2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">
      <c r="A347" s="2"/>
      <c r="B347" s="2"/>
      <c r="C347" s="2"/>
      <c r="D347" s="22"/>
      <c r="E347" s="23"/>
      <c r="F347" s="2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">
      <c r="A348" s="2"/>
      <c r="B348" s="2"/>
      <c r="C348" s="2"/>
      <c r="D348" s="22"/>
      <c r="E348" s="23"/>
      <c r="F348" s="2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">
      <c r="A349" s="2"/>
      <c r="B349" s="2"/>
      <c r="C349" s="2"/>
      <c r="D349" s="22"/>
      <c r="E349" s="23"/>
      <c r="F349" s="2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">
      <c r="A350" s="2"/>
      <c r="B350" s="2"/>
      <c r="C350" s="2"/>
      <c r="D350" s="22"/>
      <c r="E350" s="23"/>
      <c r="F350" s="2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">
      <c r="A351" s="2"/>
      <c r="B351" s="2"/>
      <c r="C351" s="2"/>
      <c r="D351" s="22"/>
      <c r="E351" s="23"/>
      <c r="F351" s="2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">
      <c r="A352" s="2"/>
      <c r="B352" s="2"/>
      <c r="C352" s="2"/>
      <c r="D352" s="22"/>
      <c r="E352" s="23"/>
      <c r="F352" s="2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">
      <c r="A353" s="2"/>
      <c r="B353" s="2"/>
      <c r="C353" s="2"/>
      <c r="D353" s="22"/>
      <c r="E353" s="23"/>
      <c r="F353" s="2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">
      <c r="A354" s="2"/>
      <c r="B354" s="2"/>
      <c r="C354" s="2"/>
      <c r="D354" s="22"/>
      <c r="E354" s="23"/>
      <c r="F354" s="2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">
      <c r="A355" s="2"/>
      <c r="B355" s="2"/>
      <c r="C355" s="2"/>
      <c r="D355" s="22"/>
      <c r="E355" s="23"/>
      <c r="F355" s="2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">
      <c r="A356" s="2"/>
      <c r="B356" s="2"/>
      <c r="C356" s="2"/>
      <c r="D356" s="22"/>
      <c r="E356" s="23"/>
      <c r="F356" s="2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">
      <c r="A357" s="2"/>
      <c r="B357" s="2"/>
      <c r="C357" s="2"/>
      <c r="D357" s="22"/>
      <c r="E357" s="23"/>
      <c r="F357" s="2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">
      <c r="A358" s="2"/>
      <c r="B358" s="2"/>
      <c r="C358" s="2"/>
      <c r="D358" s="22"/>
      <c r="E358" s="23"/>
      <c r="F358" s="2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">
      <c r="A359" s="2"/>
      <c r="B359" s="2"/>
      <c r="C359" s="2"/>
      <c r="D359" s="22"/>
      <c r="E359" s="23"/>
      <c r="F359" s="2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">
      <c r="A360" s="2"/>
      <c r="B360" s="2"/>
      <c r="C360" s="2"/>
      <c r="D360" s="22"/>
      <c r="E360" s="23"/>
      <c r="F360" s="2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">
      <c r="A361" s="2"/>
      <c r="B361" s="2"/>
      <c r="C361" s="2"/>
      <c r="D361" s="22"/>
      <c r="E361" s="23"/>
      <c r="F361" s="2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">
      <c r="A362" s="2"/>
      <c r="B362" s="2"/>
      <c r="C362" s="2"/>
      <c r="D362" s="22"/>
      <c r="E362" s="23"/>
      <c r="F362" s="2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">
      <c r="A363" s="2"/>
      <c r="B363" s="2"/>
      <c r="C363" s="2"/>
      <c r="D363" s="22"/>
      <c r="E363" s="23"/>
      <c r="F363" s="2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">
      <c r="A364" s="2"/>
      <c r="B364" s="2"/>
      <c r="C364" s="2"/>
      <c r="D364" s="22"/>
      <c r="E364" s="23"/>
      <c r="F364" s="2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">
      <c r="A365" s="2"/>
      <c r="B365" s="2"/>
      <c r="C365" s="2"/>
      <c r="D365" s="22"/>
      <c r="E365" s="23"/>
      <c r="F365" s="2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">
      <c r="A366" s="2"/>
      <c r="B366" s="2"/>
      <c r="C366" s="2"/>
      <c r="D366" s="22"/>
      <c r="E366" s="23"/>
      <c r="F366" s="2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">
      <c r="A367" s="2"/>
      <c r="B367" s="2"/>
      <c r="C367" s="2"/>
      <c r="D367" s="22"/>
      <c r="E367" s="23"/>
      <c r="F367" s="2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">
      <c r="A368" s="2"/>
      <c r="B368" s="2"/>
      <c r="C368" s="2"/>
      <c r="D368" s="22"/>
      <c r="E368" s="23"/>
      <c r="F368" s="2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">
      <c r="A369" s="2"/>
      <c r="B369" s="2"/>
      <c r="C369" s="2"/>
      <c r="D369" s="22"/>
      <c r="E369" s="23"/>
      <c r="F369" s="2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">
      <c r="A370" s="2"/>
      <c r="B370" s="2"/>
      <c r="C370" s="2"/>
      <c r="D370" s="22"/>
      <c r="E370" s="23"/>
      <c r="F370" s="2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">
      <c r="A371" s="2"/>
      <c r="B371" s="2"/>
      <c r="C371" s="2"/>
      <c r="D371" s="22"/>
      <c r="E371" s="23"/>
      <c r="F371" s="2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">
      <c r="A372" s="2"/>
      <c r="B372" s="2"/>
      <c r="C372" s="2"/>
      <c r="D372" s="22"/>
      <c r="E372" s="23"/>
      <c r="F372" s="2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">
      <c r="A373" s="2"/>
      <c r="B373" s="2"/>
      <c r="C373" s="2"/>
      <c r="D373" s="22"/>
      <c r="E373" s="23"/>
      <c r="F373" s="2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">
      <c r="A374" s="2"/>
      <c r="B374" s="2"/>
      <c r="C374" s="2"/>
      <c r="D374" s="22"/>
      <c r="E374" s="23"/>
      <c r="F374" s="2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">
      <c r="A375" s="2"/>
      <c r="B375" s="2"/>
      <c r="C375" s="2"/>
      <c r="D375" s="22"/>
      <c r="E375" s="23"/>
      <c r="F375" s="2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">
      <c r="A376" s="2"/>
      <c r="B376" s="2"/>
      <c r="C376" s="2"/>
      <c r="D376" s="22"/>
      <c r="E376" s="23"/>
      <c r="F376" s="2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">
      <c r="A377" s="2"/>
      <c r="B377" s="2"/>
      <c r="C377" s="2"/>
      <c r="D377" s="22"/>
      <c r="E377" s="23"/>
      <c r="F377" s="2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">
      <c r="A378" s="2"/>
      <c r="B378" s="2"/>
      <c r="C378" s="2"/>
      <c r="D378" s="22"/>
      <c r="E378" s="23"/>
      <c r="F378" s="2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">
      <c r="A379" s="2"/>
      <c r="B379" s="2"/>
      <c r="C379" s="2"/>
      <c r="D379" s="22"/>
      <c r="E379" s="23"/>
      <c r="F379" s="2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">
      <c r="A380" s="2"/>
      <c r="B380" s="2"/>
      <c r="C380" s="2"/>
      <c r="D380" s="22"/>
      <c r="E380" s="23"/>
      <c r="F380" s="2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">
      <c r="A381" s="2"/>
      <c r="B381" s="2"/>
      <c r="C381" s="2"/>
      <c r="D381" s="22"/>
      <c r="E381" s="23"/>
      <c r="F381" s="2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">
      <c r="A382" s="2"/>
      <c r="B382" s="2"/>
      <c r="C382" s="2"/>
      <c r="D382" s="22"/>
      <c r="E382" s="23"/>
      <c r="F382" s="2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">
      <c r="A383" s="2"/>
      <c r="B383" s="2"/>
      <c r="C383" s="2"/>
      <c r="D383" s="22"/>
      <c r="E383" s="23"/>
      <c r="F383" s="2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">
      <c r="A384" s="2"/>
      <c r="B384" s="2"/>
      <c r="C384" s="2"/>
      <c r="D384" s="22"/>
      <c r="E384" s="23"/>
      <c r="F384" s="2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">
      <c r="A385" s="2"/>
      <c r="B385" s="2"/>
      <c r="C385" s="2"/>
      <c r="D385" s="22"/>
      <c r="E385" s="23"/>
      <c r="F385" s="2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">
      <c r="A386" s="2"/>
      <c r="B386" s="2"/>
      <c r="C386" s="2"/>
      <c r="D386" s="22"/>
      <c r="E386" s="23"/>
      <c r="F386" s="2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">
      <c r="A387" s="2"/>
      <c r="B387" s="2"/>
      <c r="C387" s="2"/>
      <c r="D387" s="22"/>
      <c r="E387" s="23"/>
      <c r="F387" s="2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">
      <c r="A388" s="2"/>
      <c r="B388" s="2"/>
      <c r="C388" s="2"/>
      <c r="D388" s="22"/>
      <c r="E388" s="23"/>
      <c r="F388" s="2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">
      <c r="A389" s="2"/>
      <c r="B389" s="2"/>
      <c r="C389" s="2"/>
      <c r="D389" s="22"/>
      <c r="E389" s="23"/>
      <c r="F389" s="2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">
      <c r="A390" s="2"/>
      <c r="B390" s="2"/>
      <c r="C390" s="2"/>
      <c r="D390" s="22"/>
      <c r="E390" s="23"/>
      <c r="F390" s="2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">
      <c r="A391" s="2"/>
      <c r="B391" s="2"/>
      <c r="C391" s="2"/>
      <c r="D391" s="22"/>
      <c r="E391" s="23"/>
      <c r="F391" s="2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">
      <c r="A392" s="2"/>
      <c r="B392" s="2"/>
      <c r="C392" s="2"/>
      <c r="D392" s="22"/>
      <c r="E392" s="23"/>
      <c r="F392" s="2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">
      <c r="A393" s="2"/>
      <c r="B393" s="2"/>
      <c r="C393" s="2"/>
      <c r="D393" s="22"/>
      <c r="E393" s="23"/>
      <c r="F393" s="2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">
      <c r="A394" s="2"/>
      <c r="B394" s="2"/>
      <c r="C394" s="2"/>
      <c r="D394" s="22"/>
      <c r="E394" s="23"/>
      <c r="F394" s="2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">
      <c r="A395" s="2"/>
      <c r="B395" s="2"/>
      <c r="C395" s="2"/>
      <c r="D395" s="22"/>
      <c r="E395" s="23"/>
      <c r="F395" s="2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">
      <c r="A396" s="2"/>
      <c r="B396" s="2"/>
      <c r="C396" s="2"/>
      <c r="D396" s="22"/>
      <c r="E396" s="23"/>
      <c r="F396" s="2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">
      <c r="A397" s="2"/>
      <c r="B397" s="2"/>
      <c r="C397" s="2"/>
      <c r="D397" s="22"/>
      <c r="E397" s="23"/>
      <c r="F397" s="2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">
      <c r="A398" s="2"/>
      <c r="B398" s="2"/>
      <c r="C398" s="2"/>
      <c r="D398" s="22"/>
      <c r="E398" s="23"/>
      <c r="F398" s="2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">
      <c r="A399" s="2"/>
      <c r="B399" s="2"/>
      <c r="C399" s="2"/>
      <c r="D399" s="22"/>
      <c r="E399" s="23"/>
      <c r="F399" s="2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">
      <c r="A400" s="2"/>
      <c r="B400" s="2"/>
      <c r="C400" s="2"/>
      <c r="D400" s="22"/>
      <c r="E400" s="23"/>
      <c r="F400" s="2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">
      <c r="A401" s="2"/>
      <c r="B401" s="2"/>
      <c r="C401" s="2"/>
      <c r="D401" s="22"/>
      <c r="E401" s="23"/>
      <c r="F401" s="2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">
      <c r="A402" s="2"/>
      <c r="B402" s="2"/>
      <c r="C402" s="2"/>
      <c r="D402" s="22"/>
      <c r="E402" s="23"/>
      <c r="F402" s="2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">
      <c r="A403" s="2"/>
      <c r="B403" s="2"/>
      <c r="C403" s="2"/>
      <c r="D403" s="22"/>
      <c r="E403" s="23"/>
      <c r="F403" s="2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">
      <c r="A404" s="2"/>
      <c r="B404" s="2"/>
      <c r="C404" s="2"/>
      <c r="D404" s="22"/>
      <c r="E404" s="23"/>
      <c r="F404" s="2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">
      <c r="A405" s="2"/>
      <c r="B405" s="2"/>
      <c r="C405" s="2"/>
      <c r="D405" s="22"/>
      <c r="E405" s="23"/>
      <c r="F405" s="2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">
      <c r="A406" s="2"/>
      <c r="B406" s="2"/>
      <c r="C406" s="2"/>
      <c r="D406" s="22"/>
      <c r="E406" s="23"/>
      <c r="F406" s="2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">
      <c r="A407" s="2"/>
      <c r="B407" s="2"/>
      <c r="C407" s="2"/>
      <c r="D407" s="22"/>
      <c r="E407" s="23"/>
      <c r="F407" s="2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">
      <c r="A408" s="2"/>
      <c r="B408" s="2"/>
      <c r="C408" s="2"/>
      <c r="D408" s="22"/>
      <c r="E408" s="23"/>
      <c r="F408" s="2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">
      <c r="A409" s="2"/>
      <c r="B409" s="2"/>
      <c r="C409" s="2"/>
      <c r="D409" s="22"/>
      <c r="E409" s="23"/>
      <c r="F409" s="2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">
      <c r="A410" s="2"/>
      <c r="B410" s="2"/>
      <c r="C410" s="2"/>
      <c r="D410" s="22"/>
      <c r="E410" s="23"/>
      <c r="F410" s="2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">
      <c r="A411" s="2"/>
      <c r="B411" s="2"/>
      <c r="C411" s="2"/>
      <c r="D411" s="22"/>
      <c r="E411" s="23"/>
      <c r="F411" s="2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">
      <c r="A412" s="2"/>
      <c r="B412" s="2"/>
      <c r="C412" s="2"/>
      <c r="D412" s="22"/>
      <c r="E412" s="23"/>
      <c r="F412" s="2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">
      <c r="A413" s="2"/>
      <c r="B413" s="2"/>
      <c r="C413" s="2"/>
      <c r="D413" s="22"/>
      <c r="E413" s="23"/>
      <c r="F413" s="2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">
      <c r="A414" s="2"/>
      <c r="B414" s="2"/>
      <c r="C414" s="2"/>
      <c r="D414" s="22"/>
      <c r="E414" s="23"/>
      <c r="F414" s="2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">
      <c r="A415" s="2"/>
      <c r="B415" s="2"/>
      <c r="C415" s="2"/>
      <c r="D415" s="22"/>
      <c r="E415" s="23"/>
      <c r="F415" s="2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">
      <c r="A416" s="2"/>
      <c r="B416" s="2"/>
      <c r="C416" s="2"/>
      <c r="D416" s="22"/>
      <c r="E416" s="23"/>
      <c r="F416" s="2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">
      <c r="A417" s="2"/>
      <c r="B417" s="2"/>
      <c r="C417" s="2"/>
      <c r="D417" s="22"/>
      <c r="E417" s="23"/>
      <c r="F417" s="2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">
      <c r="A418" s="2"/>
      <c r="B418" s="2"/>
      <c r="C418" s="2"/>
      <c r="D418" s="22"/>
      <c r="E418" s="23"/>
      <c r="F418" s="2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">
      <c r="A419" s="2"/>
      <c r="B419" s="2"/>
      <c r="C419" s="2"/>
      <c r="D419" s="22"/>
      <c r="E419" s="23"/>
      <c r="F419" s="2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">
      <c r="A420" s="2"/>
      <c r="B420" s="2"/>
      <c r="C420" s="2"/>
      <c r="D420" s="22"/>
      <c r="E420" s="23"/>
      <c r="F420" s="2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">
      <c r="A421" s="2"/>
      <c r="B421" s="2"/>
      <c r="C421" s="2"/>
      <c r="D421" s="22"/>
      <c r="E421" s="23"/>
      <c r="F421" s="2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">
      <c r="A422" s="2"/>
      <c r="B422" s="2"/>
      <c r="C422" s="2"/>
      <c r="D422" s="22"/>
      <c r="E422" s="23"/>
      <c r="F422" s="2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">
      <c r="A423" s="2"/>
      <c r="B423" s="2"/>
      <c r="C423" s="2"/>
      <c r="D423" s="22"/>
      <c r="E423" s="23"/>
      <c r="F423" s="2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">
      <c r="A424" s="2"/>
      <c r="B424" s="2"/>
      <c r="C424" s="2"/>
      <c r="D424" s="22"/>
      <c r="E424" s="23"/>
      <c r="F424" s="2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">
      <c r="A425" s="2"/>
      <c r="B425" s="2"/>
      <c r="C425" s="2"/>
      <c r="D425" s="22"/>
      <c r="E425" s="23"/>
      <c r="F425" s="2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">
      <c r="A426" s="2"/>
      <c r="B426" s="2"/>
      <c r="C426" s="2"/>
      <c r="D426" s="22"/>
      <c r="E426" s="23"/>
      <c r="F426" s="2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">
      <c r="A427" s="2"/>
      <c r="B427" s="2"/>
      <c r="C427" s="2"/>
      <c r="D427" s="22"/>
      <c r="E427" s="23"/>
      <c r="F427" s="2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">
      <c r="A428" s="2"/>
      <c r="B428" s="2"/>
      <c r="C428" s="2"/>
      <c r="D428" s="22"/>
      <c r="E428" s="23"/>
      <c r="F428" s="2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">
      <c r="A429" s="2"/>
      <c r="B429" s="2"/>
      <c r="C429" s="2"/>
      <c r="D429" s="22"/>
      <c r="E429" s="23"/>
      <c r="F429" s="2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">
      <c r="A430" s="2"/>
      <c r="B430" s="2"/>
      <c r="C430" s="2"/>
      <c r="D430" s="22"/>
      <c r="E430" s="23"/>
      <c r="F430" s="2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">
      <c r="A431" s="2"/>
      <c r="B431" s="2"/>
      <c r="C431" s="2"/>
      <c r="D431" s="22"/>
      <c r="E431" s="23"/>
      <c r="F431" s="2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">
      <c r="A432" s="2"/>
      <c r="B432" s="2"/>
      <c r="C432" s="2"/>
      <c r="D432" s="22"/>
      <c r="E432" s="23"/>
      <c r="F432" s="2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">
      <c r="A433" s="2"/>
      <c r="B433" s="2"/>
      <c r="C433" s="2"/>
      <c r="D433" s="22"/>
      <c r="E433" s="23"/>
      <c r="F433" s="2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">
      <c r="A434" s="2"/>
      <c r="B434" s="2"/>
      <c r="C434" s="2"/>
      <c r="D434" s="22"/>
      <c r="E434" s="23"/>
      <c r="F434" s="2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">
      <c r="A435" s="2"/>
      <c r="B435" s="2"/>
      <c r="C435" s="2"/>
      <c r="D435" s="22"/>
      <c r="E435" s="23"/>
      <c r="F435" s="2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">
      <c r="A436" s="2"/>
      <c r="B436" s="2"/>
      <c r="C436" s="2"/>
      <c r="D436" s="22"/>
      <c r="E436" s="23"/>
      <c r="F436" s="2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">
      <c r="A437" s="2"/>
      <c r="B437" s="2"/>
      <c r="C437" s="2"/>
      <c r="D437" s="22"/>
      <c r="E437" s="23"/>
      <c r="F437" s="2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">
      <c r="A438" s="2"/>
      <c r="B438" s="2"/>
      <c r="C438" s="2"/>
      <c r="D438" s="22"/>
      <c r="E438" s="23"/>
      <c r="F438" s="2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">
      <c r="A439" s="2"/>
      <c r="B439" s="2"/>
      <c r="C439" s="2"/>
      <c r="D439" s="22"/>
      <c r="E439" s="23"/>
      <c r="F439" s="2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">
      <c r="A440" s="2"/>
      <c r="B440" s="2"/>
      <c r="C440" s="2"/>
      <c r="D440" s="22"/>
      <c r="E440" s="23"/>
      <c r="F440" s="2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">
      <c r="A441" s="2"/>
      <c r="B441" s="2"/>
      <c r="C441" s="2"/>
      <c r="D441" s="22"/>
      <c r="E441" s="23"/>
      <c r="F441" s="2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">
      <c r="A442" s="2"/>
      <c r="B442" s="2"/>
      <c r="C442" s="2"/>
      <c r="D442" s="22"/>
      <c r="E442" s="23"/>
      <c r="F442" s="2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">
      <c r="A443" s="2"/>
      <c r="B443" s="2"/>
      <c r="C443" s="2"/>
      <c r="D443" s="22"/>
      <c r="E443" s="23"/>
      <c r="F443" s="2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">
      <c r="A444" s="2"/>
      <c r="B444" s="2"/>
      <c r="C444" s="2"/>
      <c r="D444" s="22"/>
      <c r="E444" s="23"/>
      <c r="F444" s="2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">
      <c r="A445" s="2"/>
      <c r="B445" s="2"/>
      <c r="C445" s="2"/>
      <c r="D445" s="22"/>
      <c r="E445" s="23"/>
      <c r="F445" s="2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">
      <c r="A446" s="2"/>
      <c r="B446" s="2"/>
      <c r="C446" s="2"/>
      <c r="D446" s="22"/>
      <c r="E446" s="23"/>
      <c r="F446" s="2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">
      <c r="A447" s="2"/>
      <c r="B447" s="2"/>
      <c r="C447" s="2"/>
      <c r="D447" s="22"/>
      <c r="E447" s="23"/>
      <c r="F447" s="2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">
      <c r="A448" s="2"/>
      <c r="B448" s="2"/>
      <c r="C448" s="2"/>
      <c r="D448" s="22"/>
      <c r="E448" s="23"/>
      <c r="F448" s="2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">
      <c r="A449" s="2"/>
      <c r="B449" s="2"/>
      <c r="C449" s="2"/>
      <c r="D449" s="22"/>
      <c r="E449" s="23"/>
      <c r="F449" s="2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">
      <c r="A450" s="2"/>
      <c r="B450" s="2"/>
      <c r="C450" s="2"/>
      <c r="D450" s="22"/>
      <c r="E450" s="23"/>
      <c r="F450" s="2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">
      <c r="A451" s="2"/>
      <c r="B451" s="2"/>
      <c r="C451" s="2"/>
      <c r="D451" s="22"/>
      <c r="E451" s="23"/>
      <c r="F451" s="2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">
      <c r="A452" s="2"/>
      <c r="B452" s="2"/>
      <c r="C452" s="2"/>
      <c r="D452" s="22"/>
      <c r="E452" s="23"/>
      <c r="F452" s="2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">
      <c r="A453" s="2"/>
      <c r="B453" s="2"/>
      <c r="C453" s="2"/>
      <c r="D453" s="22"/>
      <c r="E453" s="23"/>
      <c r="F453" s="2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">
      <c r="A454" s="2"/>
      <c r="B454" s="2"/>
      <c r="C454" s="2"/>
      <c r="D454" s="22"/>
      <c r="E454" s="23"/>
      <c r="F454" s="2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">
      <c r="A455" s="2"/>
      <c r="B455" s="2"/>
      <c r="C455" s="2"/>
      <c r="D455" s="22"/>
      <c r="E455" s="23"/>
      <c r="F455" s="2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">
      <c r="A456" s="2"/>
      <c r="B456" s="2"/>
      <c r="C456" s="2"/>
      <c r="D456" s="22"/>
      <c r="E456" s="23"/>
      <c r="F456" s="2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">
      <c r="A457" s="2"/>
      <c r="B457" s="2"/>
      <c r="C457" s="2"/>
      <c r="D457" s="22"/>
      <c r="E457" s="23"/>
      <c r="F457" s="2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">
      <c r="A458" s="2"/>
      <c r="B458" s="2"/>
      <c r="C458" s="2"/>
      <c r="D458" s="22"/>
      <c r="E458" s="23"/>
      <c r="F458" s="2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">
      <c r="A459" s="2"/>
      <c r="B459" s="2"/>
      <c r="C459" s="2"/>
      <c r="D459" s="22"/>
      <c r="E459" s="23"/>
      <c r="F459" s="2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">
      <c r="A460" s="2"/>
      <c r="B460" s="2"/>
      <c r="C460" s="2"/>
      <c r="D460" s="22"/>
      <c r="E460" s="23"/>
      <c r="F460" s="2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">
      <c r="A461" s="2"/>
      <c r="B461" s="2"/>
      <c r="C461" s="2"/>
      <c r="D461" s="22"/>
      <c r="E461" s="23"/>
      <c r="F461" s="2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">
      <c r="A462" s="2"/>
      <c r="B462" s="2"/>
      <c r="C462" s="2"/>
      <c r="D462" s="22"/>
      <c r="E462" s="23"/>
      <c r="F462" s="2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">
      <c r="A463" s="2"/>
      <c r="B463" s="2"/>
      <c r="C463" s="2"/>
      <c r="D463" s="22"/>
      <c r="E463" s="23"/>
      <c r="F463" s="2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">
      <c r="A464" s="2"/>
      <c r="B464" s="2"/>
      <c r="C464" s="2"/>
      <c r="D464" s="22"/>
      <c r="E464" s="23"/>
      <c r="F464" s="2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">
      <c r="A465" s="2"/>
      <c r="B465" s="2"/>
      <c r="C465" s="2"/>
      <c r="D465" s="22"/>
      <c r="E465" s="23"/>
      <c r="F465" s="2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">
      <c r="A466" s="2"/>
      <c r="B466" s="2"/>
      <c r="C466" s="2"/>
      <c r="D466" s="22"/>
      <c r="E466" s="23"/>
      <c r="F466" s="2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">
      <c r="A467" s="2"/>
      <c r="B467" s="2"/>
      <c r="C467" s="2"/>
      <c r="D467" s="22"/>
      <c r="E467" s="23"/>
      <c r="F467" s="2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">
      <c r="A468" s="2"/>
      <c r="B468" s="2"/>
      <c r="C468" s="2"/>
      <c r="D468" s="22"/>
      <c r="E468" s="23"/>
      <c r="F468" s="2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">
      <c r="A469" s="2"/>
      <c r="B469" s="2"/>
      <c r="C469" s="2"/>
      <c r="D469" s="22"/>
      <c r="E469" s="23"/>
      <c r="F469" s="2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">
      <c r="A470" s="2"/>
      <c r="B470" s="2"/>
      <c r="C470" s="2"/>
      <c r="D470" s="22"/>
      <c r="E470" s="23"/>
      <c r="F470" s="2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">
      <c r="A471" s="2"/>
      <c r="B471" s="2"/>
      <c r="C471" s="2"/>
      <c r="D471" s="22"/>
      <c r="E471" s="23"/>
      <c r="F471" s="2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">
      <c r="A472" s="2"/>
      <c r="B472" s="2"/>
      <c r="C472" s="2"/>
      <c r="D472" s="22"/>
      <c r="E472" s="23"/>
      <c r="F472" s="2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">
      <c r="A473" s="2"/>
      <c r="B473" s="2"/>
      <c r="C473" s="2"/>
      <c r="D473" s="22"/>
      <c r="E473" s="23"/>
      <c r="F473" s="2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">
      <c r="A474" s="2"/>
      <c r="B474" s="2"/>
      <c r="C474" s="2"/>
      <c r="D474" s="22"/>
      <c r="E474" s="23"/>
      <c r="F474" s="2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">
      <c r="A475" s="2"/>
      <c r="B475" s="2"/>
      <c r="C475" s="2"/>
      <c r="D475" s="22"/>
      <c r="E475" s="23"/>
      <c r="F475" s="2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">
      <c r="A476" s="2"/>
      <c r="B476" s="2"/>
      <c r="C476" s="2"/>
      <c r="D476" s="22"/>
      <c r="E476" s="23"/>
      <c r="F476" s="2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">
      <c r="A477" s="2"/>
      <c r="B477" s="2"/>
      <c r="C477" s="2"/>
      <c r="D477" s="22"/>
      <c r="E477" s="23"/>
      <c r="F477" s="2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">
      <c r="A478" s="2"/>
      <c r="B478" s="2"/>
      <c r="C478" s="2"/>
      <c r="D478" s="22"/>
      <c r="E478" s="23"/>
      <c r="F478" s="2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">
      <c r="A479" s="2"/>
      <c r="B479" s="2"/>
      <c r="C479" s="2"/>
      <c r="D479" s="22"/>
      <c r="E479" s="23"/>
      <c r="F479" s="2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">
      <c r="A480" s="2"/>
      <c r="B480" s="2"/>
      <c r="C480" s="2"/>
      <c r="D480" s="22"/>
      <c r="E480" s="23"/>
      <c r="F480" s="2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">
      <c r="A481" s="2"/>
      <c r="B481" s="2"/>
      <c r="C481" s="2"/>
      <c r="D481" s="22"/>
      <c r="E481" s="23"/>
      <c r="F481" s="2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">
      <c r="A482" s="2"/>
      <c r="B482" s="2"/>
      <c r="C482" s="2"/>
      <c r="D482" s="22"/>
      <c r="E482" s="23"/>
      <c r="F482" s="2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">
      <c r="A483" s="2"/>
      <c r="B483" s="2"/>
      <c r="C483" s="2"/>
      <c r="D483" s="22"/>
      <c r="E483" s="23"/>
      <c r="F483" s="2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">
      <c r="A484" s="2"/>
      <c r="B484" s="2"/>
      <c r="C484" s="2"/>
      <c r="D484" s="22"/>
      <c r="E484" s="23"/>
      <c r="F484" s="2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">
      <c r="A485" s="2"/>
      <c r="B485" s="2"/>
      <c r="C485" s="2"/>
      <c r="D485" s="22"/>
      <c r="E485" s="23"/>
      <c r="F485" s="2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">
      <c r="A486" s="2"/>
      <c r="B486" s="2"/>
      <c r="C486" s="2"/>
      <c r="D486" s="22"/>
      <c r="E486" s="23"/>
      <c r="F486" s="2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">
      <c r="A487" s="2"/>
      <c r="B487" s="2"/>
      <c r="C487" s="2"/>
      <c r="D487" s="22"/>
      <c r="E487" s="23"/>
      <c r="F487" s="2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">
      <c r="A488" s="2"/>
      <c r="B488" s="2"/>
      <c r="C488" s="2"/>
      <c r="D488" s="22"/>
      <c r="E488" s="23"/>
      <c r="F488" s="2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">
      <c r="A489" s="2"/>
      <c r="B489" s="2"/>
      <c r="C489" s="2"/>
      <c r="D489" s="22"/>
      <c r="E489" s="23"/>
      <c r="F489" s="2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">
      <c r="A490" s="2"/>
      <c r="B490" s="2"/>
      <c r="C490" s="2"/>
      <c r="D490" s="22"/>
      <c r="E490" s="23"/>
      <c r="F490" s="2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">
      <c r="A491" s="2"/>
      <c r="B491" s="2"/>
      <c r="C491" s="2"/>
      <c r="D491" s="22"/>
      <c r="E491" s="23"/>
      <c r="F491" s="2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">
      <c r="A492" s="2"/>
      <c r="B492" s="2"/>
      <c r="C492" s="2"/>
      <c r="D492" s="22"/>
      <c r="E492" s="23"/>
      <c r="F492" s="2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">
      <c r="A493" s="2"/>
      <c r="B493" s="2"/>
      <c r="C493" s="2"/>
      <c r="D493" s="22"/>
      <c r="E493" s="23"/>
      <c r="F493" s="2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">
      <c r="A494" s="2"/>
      <c r="B494" s="2"/>
      <c r="C494" s="2"/>
      <c r="D494" s="22"/>
      <c r="E494" s="23"/>
      <c r="F494" s="2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">
      <c r="A495" s="2"/>
      <c r="B495" s="2"/>
      <c r="C495" s="2"/>
      <c r="D495" s="22"/>
      <c r="E495" s="23"/>
      <c r="F495" s="2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">
      <c r="A496" s="2"/>
      <c r="B496" s="2"/>
      <c r="C496" s="2"/>
      <c r="D496" s="22"/>
      <c r="E496" s="23"/>
      <c r="F496" s="2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">
      <c r="A497" s="2"/>
      <c r="B497" s="2"/>
      <c r="C497" s="2"/>
      <c r="D497" s="22"/>
      <c r="E497" s="23"/>
      <c r="F497" s="2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">
      <c r="A498" s="2"/>
      <c r="B498" s="2"/>
      <c r="C498" s="2"/>
      <c r="D498" s="22"/>
      <c r="E498" s="23"/>
      <c r="F498" s="2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">
      <c r="A499" s="2"/>
      <c r="B499" s="2"/>
      <c r="C499" s="2"/>
      <c r="D499" s="22"/>
      <c r="E499" s="23"/>
      <c r="F499" s="2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">
      <c r="A500" s="2"/>
      <c r="B500" s="2"/>
      <c r="C500" s="2"/>
      <c r="D500" s="22"/>
      <c r="E500" s="23"/>
      <c r="F500" s="2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">
      <c r="A501" s="2"/>
      <c r="B501" s="2"/>
      <c r="C501" s="2"/>
      <c r="D501" s="22"/>
      <c r="E501" s="23"/>
      <c r="F501" s="2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">
      <c r="A502" s="2"/>
      <c r="B502" s="2"/>
      <c r="C502" s="2"/>
      <c r="D502" s="22"/>
      <c r="E502" s="23"/>
      <c r="F502" s="2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">
      <c r="A503" s="2"/>
      <c r="B503" s="2"/>
      <c r="C503" s="2"/>
      <c r="D503" s="22"/>
      <c r="E503" s="23"/>
      <c r="F503" s="2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">
      <c r="A504" s="2"/>
      <c r="B504" s="2"/>
      <c r="C504" s="2"/>
      <c r="D504" s="22"/>
      <c r="E504" s="23"/>
      <c r="F504" s="2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">
      <c r="A505" s="2"/>
      <c r="B505" s="2"/>
      <c r="C505" s="2"/>
      <c r="D505" s="22"/>
      <c r="E505" s="23"/>
      <c r="F505" s="2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">
      <c r="A506" s="2"/>
      <c r="B506" s="2"/>
      <c r="C506" s="2"/>
      <c r="D506" s="22"/>
      <c r="E506" s="23"/>
      <c r="F506" s="2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">
      <c r="A507" s="2"/>
      <c r="B507" s="2"/>
      <c r="C507" s="2"/>
      <c r="D507" s="22"/>
      <c r="E507" s="23"/>
      <c r="F507" s="2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">
      <c r="A508" s="2"/>
      <c r="B508" s="2"/>
      <c r="C508" s="2"/>
      <c r="D508" s="22"/>
      <c r="E508" s="23"/>
      <c r="F508" s="2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">
      <c r="A509" s="2"/>
      <c r="B509" s="2"/>
      <c r="C509" s="2"/>
      <c r="D509" s="22"/>
      <c r="E509" s="23"/>
      <c r="F509" s="2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">
      <c r="A510" s="2"/>
      <c r="B510" s="2"/>
      <c r="C510" s="2"/>
      <c r="D510" s="22"/>
      <c r="E510" s="23"/>
      <c r="F510" s="2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">
      <c r="A511" s="2"/>
      <c r="B511" s="2"/>
      <c r="C511" s="2"/>
      <c r="D511" s="22"/>
      <c r="E511" s="23"/>
      <c r="F511" s="2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">
      <c r="A512" s="2"/>
      <c r="B512" s="2"/>
      <c r="C512" s="2"/>
      <c r="D512" s="22"/>
      <c r="E512" s="23"/>
      <c r="F512" s="2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">
      <c r="A513" s="2"/>
      <c r="B513" s="2"/>
      <c r="C513" s="2"/>
      <c r="D513" s="22"/>
      <c r="E513" s="23"/>
      <c r="F513" s="2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">
      <c r="A514" s="2"/>
      <c r="B514" s="2"/>
      <c r="C514" s="2"/>
      <c r="D514" s="22"/>
      <c r="E514" s="23"/>
      <c r="F514" s="2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">
      <c r="A515" s="2"/>
      <c r="B515" s="2"/>
      <c r="C515" s="2"/>
      <c r="D515" s="22"/>
      <c r="E515" s="23"/>
      <c r="F515" s="2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">
      <c r="A516" s="2"/>
      <c r="B516" s="2"/>
      <c r="C516" s="2"/>
      <c r="D516" s="22"/>
      <c r="E516" s="23"/>
      <c r="F516" s="2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">
      <c r="A517" s="2"/>
      <c r="B517" s="2"/>
      <c r="C517" s="2"/>
      <c r="D517" s="22"/>
      <c r="E517" s="23"/>
      <c r="F517" s="2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">
      <c r="A518" s="2"/>
      <c r="B518" s="2"/>
      <c r="C518" s="2"/>
      <c r="D518" s="22"/>
      <c r="E518" s="23"/>
      <c r="F518" s="2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">
      <c r="A519" s="2"/>
      <c r="B519" s="2"/>
      <c r="C519" s="2"/>
      <c r="D519" s="22"/>
      <c r="E519" s="23"/>
      <c r="F519" s="2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">
      <c r="A520" s="2"/>
      <c r="B520" s="2"/>
      <c r="C520" s="2"/>
      <c r="D520" s="22"/>
      <c r="E520" s="23"/>
      <c r="F520" s="2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">
      <c r="A521" s="2"/>
      <c r="B521" s="2"/>
      <c r="C521" s="2"/>
      <c r="D521" s="22"/>
      <c r="E521" s="23"/>
      <c r="F521" s="2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">
      <c r="A522" s="2"/>
      <c r="B522" s="2"/>
      <c r="C522" s="2"/>
      <c r="D522" s="22"/>
      <c r="E522" s="23"/>
      <c r="F522" s="2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">
      <c r="A523" s="2"/>
      <c r="B523" s="2"/>
      <c r="C523" s="2"/>
      <c r="D523" s="22"/>
      <c r="E523" s="23"/>
      <c r="F523" s="2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">
      <c r="A524" s="2"/>
      <c r="B524" s="2"/>
      <c r="C524" s="2"/>
      <c r="D524" s="22"/>
      <c r="E524" s="23"/>
      <c r="F524" s="2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">
      <c r="A525" s="2"/>
      <c r="B525" s="2"/>
      <c r="C525" s="2"/>
      <c r="D525" s="22"/>
      <c r="E525" s="23"/>
      <c r="F525" s="2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">
      <c r="A526" s="2"/>
      <c r="B526" s="2"/>
      <c r="C526" s="2"/>
      <c r="D526" s="22"/>
      <c r="E526" s="23"/>
      <c r="F526" s="2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">
      <c r="A527" s="2"/>
      <c r="B527" s="2"/>
      <c r="C527" s="2"/>
      <c r="D527" s="22"/>
      <c r="E527" s="23"/>
      <c r="F527" s="2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">
      <c r="A528" s="2"/>
      <c r="B528" s="2"/>
      <c r="C528" s="2"/>
      <c r="D528" s="22"/>
      <c r="E528" s="23"/>
      <c r="F528" s="2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">
      <c r="A529" s="2"/>
      <c r="B529" s="2"/>
      <c r="C529" s="2"/>
      <c r="D529" s="22"/>
      <c r="E529" s="23"/>
      <c r="F529" s="2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">
      <c r="A530" s="2"/>
      <c r="B530" s="2"/>
      <c r="C530" s="2"/>
      <c r="D530" s="22"/>
      <c r="E530" s="23"/>
      <c r="F530" s="2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">
      <c r="A531" s="2"/>
      <c r="B531" s="2"/>
      <c r="C531" s="2"/>
      <c r="D531" s="22"/>
      <c r="E531" s="23"/>
      <c r="F531" s="2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">
      <c r="A532" s="2"/>
      <c r="B532" s="2"/>
      <c r="C532" s="2"/>
      <c r="D532" s="22"/>
      <c r="E532" s="23"/>
      <c r="F532" s="2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">
      <c r="A533" s="2"/>
      <c r="B533" s="2"/>
      <c r="C533" s="2"/>
      <c r="D533" s="22"/>
      <c r="E533" s="23"/>
      <c r="F533" s="2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">
      <c r="A534" s="2"/>
      <c r="B534" s="2"/>
      <c r="C534" s="2"/>
      <c r="D534" s="22"/>
      <c r="E534" s="23"/>
      <c r="F534" s="2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">
      <c r="A535" s="2"/>
      <c r="B535" s="2"/>
      <c r="C535" s="2"/>
      <c r="D535" s="22"/>
      <c r="E535" s="23"/>
      <c r="F535" s="2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">
      <c r="A536" s="2"/>
      <c r="B536" s="2"/>
      <c r="C536" s="2"/>
      <c r="D536" s="22"/>
      <c r="E536" s="23"/>
      <c r="F536" s="2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">
      <c r="A537" s="2"/>
      <c r="B537" s="2"/>
      <c r="C537" s="2"/>
      <c r="D537" s="22"/>
      <c r="E537" s="23"/>
      <c r="F537" s="2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">
      <c r="A538" s="2"/>
      <c r="B538" s="2"/>
      <c r="C538" s="2"/>
      <c r="D538" s="22"/>
      <c r="E538" s="23"/>
      <c r="F538" s="2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">
      <c r="A539" s="2"/>
      <c r="B539" s="2"/>
      <c r="C539" s="2"/>
      <c r="D539" s="22"/>
      <c r="E539" s="23"/>
      <c r="F539" s="2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">
      <c r="A540" s="2"/>
      <c r="B540" s="2"/>
      <c r="C540" s="2"/>
      <c r="D540" s="22"/>
      <c r="E540" s="23"/>
      <c r="F540" s="2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">
      <c r="A541" s="2"/>
      <c r="B541" s="2"/>
      <c r="C541" s="2"/>
      <c r="D541" s="22"/>
      <c r="E541" s="23"/>
      <c r="F541" s="2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">
      <c r="A542" s="2"/>
      <c r="B542" s="2"/>
      <c r="C542" s="2"/>
      <c r="D542" s="22"/>
      <c r="E542" s="23"/>
      <c r="F542" s="2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">
      <c r="A543" s="2"/>
      <c r="B543" s="2"/>
      <c r="C543" s="2"/>
      <c r="D543" s="22"/>
      <c r="E543" s="23"/>
      <c r="F543" s="2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">
      <c r="A544" s="2"/>
      <c r="B544" s="2"/>
      <c r="C544" s="2"/>
      <c r="D544" s="22"/>
      <c r="E544" s="23"/>
      <c r="F544" s="2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">
      <c r="A545" s="2"/>
      <c r="B545" s="2"/>
      <c r="C545" s="2"/>
      <c r="D545" s="22"/>
      <c r="E545" s="23"/>
      <c r="F545" s="2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">
      <c r="A546" s="2"/>
      <c r="B546" s="2"/>
      <c r="C546" s="2"/>
      <c r="D546" s="22"/>
      <c r="E546" s="23"/>
      <c r="F546" s="2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">
      <c r="A547" s="2"/>
      <c r="B547" s="2"/>
      <c r="C547" s="2"/>
      <c r="D547" s="22"/>
      <c r="E547" s="23"/>
      <c r="F547" s="2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">
      <c r="A548" s="2"/>
      <c r="B548" s="2"/>
      <c r="C548" s="2"/>
      <c r="D548" s="22"/>
      <c r="E548" s="23"/>
      <c r="F548" s="2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">
      <c r="A549" s="2"/>
      <c r="B549" s="2"/>
      <c r="C549" s="2"/>
      <c r="D549" s="22"/>
      <c r="E549" s="23"/>
      <c r="F549" s="2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">
      <c r="A550" s="2"/>
      <c r="B550" s="2"/>
      <c r="C550" s="2"/>
      <c r="D550" s="22"/>
      <c r="E550" s="23"/>
      <c r="F550" s="2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">
      <c r="A551" s="2"/>
      <c r="B551" s="2"/>
      <c r="C551" s="2"/>
      <c r="D551" s="22"/>
      <c r="E551" s="23"/>
      <c r="F551" s="2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">
      <c r="A552" s="2"/>
      <c r="B552" s="2"/>
      <c r="C552" s="2"/>
      <c r="D552" s="22"/>
      <c r="E552" s="23"/>
      <c r="F552" s="2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">
      <c r="A553" s="2"/>
      <c r="B553" s="2"/>
      <c r="C553" s="2"/>
      <c r="D553" s="22"/>
      <c r="E553" s="23"/>
      <c r="F553" s="2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">
      <c r="A554" s="2"/>
      <c r="B554" s="2"/>
      <c r="C554" s="2"/>
      <c r="D554" s="22"/>
      <c r="E554" s="23"/>
      <c r="F554" s="2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">
      <c r="A555" s="2"/>
      <c r="B555" s="2"/>
      <c r="C555" s="2"/>
      <c r="D555" s="22"/>
      <c r="E555" s="23"/>
      <c r="F555" s="2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">
      <c r="A556" s="2"/>
      <c r="B556" s="2"/>
      <c r="C556" s="2"/>
      <c r="D556" s="22"/>
      <c r="E556" s="23"/>
      <c r="F556" s="2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">
      <c r="A557" s="2"/>
      <c r="B557" s="2"/>
      <c r="C557" s="2"/>
      <c r="D557" s="22"/>
      <c r="E557" s="23"/>
      <c r="F557" s="2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">
      <c r="A558" s="2"/>
      <c r="B558" s="2"/>
      <c r="C558" s="2"/>
      <c r="D558" s="22"/>
      <c r="E558" s="23"/>
      <c r="F558" s="2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">
      <c r="A559" s="2"/>
      <c r="B559" s="2"/>
      <c r="C559" s="2"/>
      <c r="D559" s="22"/>
      <c r="E559" s="23"/>
      <c r="F559" s="2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">
      <c r="A560" s="2"/>
      <c r="B560" s="2"/>
      <c r="C560" s="2"/>
      <c r="D560" s="22"/>
      <c r="E560" s="23"/>
      <c r="F560" s="2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">
      <c r="A561" s="2"/>
      <c r="B561" s="2"/>
      <c r="C561" s="2"/>
      <c r="D561" s="22"/>
      <c r="E561" s="23"/>
      <c r="F561" s="2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">
      <c r="A562" s="2"/>
      <c r="B562" s="2"/>
      <c r="C562" s="2"/>
      <c r="D562" s="22"/>
      <c r="E562" s="23"/>
      <c r="F562" s="2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">
      <c r="A563" s="2"/>
      <c r="B563" s="2"/>
      <c r="C563" s="2"/>
      <c r="D563" s="22"/>
      <c r="E563" s="23"/>
      <c r="F563" s="2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">
      <c r="A564" s="2"/>
      <c r="B564" s="2"/>
      <c r="C564" s="2"/>
      <c r="D564" s="22"/>
      <c r="E564" s="23"/>
      <c r="F564" s="2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">
      <c r="A565" s="2"/>
      <c r="B565" s="2"/>
      <c r="C565" s="2"/>
      <c r="D565" s="22"/>
      <c r="E565" s="23"/>
      <c r="F565" s="2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">
      <c r="A566" s="2"/>
      <c r="B566" s="2"/>
      <c r="C566" s="2"/>
      <c r="D566" s="22"/>
      <c r="E566" s="23"/>
      <c r="F566" s="2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">
      <c r="A567" s="2"/>
      <c r="B567" s="2"/>
      <c r="C567" s="2"/>
      <c r="D567" s="22"/>
      <c r="E567" s="23"/>
      <c r="F567" s="2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">
      <c r="A568" s="2"/>
      <c r="B568" s="2"/>
      <c r="C568" s="2"/>
      <c r="D568" s="22"/>
      <c r="E568" s="23"/>
      <c r="F568" s="2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">
      <c r="A569" s="2"/>
      <c r="B569" s="2"/>
      <c r="C569" s="2"/>
      <c r="D569" s="22"/>
      <c r="E569" s="23"/>
      <c r="F569" s="2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">
      <c r="A570" s="2"/>
      <c r="B570" s="2"/>
      <c r="C570" s="2"/>
      <c r="D570" s="22"/>
      <c r="E570" s="23"/>
      <c r="F570" s="2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">
      <c r="A571" s="2"/>
      <c r="B571" s="2"/>
      <c r="C571" s="2"/>
      <c r="D571" s="22"/>
      <c r="E571" s="23"/>
      <c r="F571" s="2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">
      <c r="A572" s="2"/>
      <c r="B572" s="2"/>
      <c r="C572" s="2"/>
      <c r="D572" s="22"/>
      <c r="E572" s="23"/>
      <c r="F572" s="2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">
      <c r="A573" s="2"/>
      <c r="B573" s="2"/>
      <c r="C573" s="2"/>
      <c r="D573" s="22"/>
      <c r="E573" s="23"/>
      <c r="F573" s="2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">
      <c r="A574" s="2"/>
      <c r="B574" s="2"/>
      <c r="C574" s="2"/>
      <c r="D574" s="22"/>
      <c r="E574" s="23"/>
      <c r="F574" s="2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">
      <c r="A575" s="2"/>
      <c r="B575" s="2"/>
      <c r="C575" s="2"/>
      <c r="D575" s="22"/>
      <c r="E575" s="23"/>
      <c r="F575" s="2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">
      <c r="A576" s="2"/>
      <c r="B576" s="2"/>
      <c r="C576" s="2"/>
      <c r="D576" s="22"/>
      <c r="E576" s="23"/>
      <c r="F576" s="2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">
      <c r="A577" s="2"/>
      <c r="B577" s="2"/>
      <c r="C577" s="2"/>
      <c r="D577" s="22"/>
      <c r="E577" s="23"/>
      <c r="F577" s="2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">
      <c r="A578" s="2"/>
      <c r="B578" s="2"/>
      <c r="C578" s="2"/>
      <c r="D578" s="22"/>
      <c r="E578" s="23"/>
      <c r="F578" s="2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">
      <c r="A579" s="2"/>
      <c r="B579" s="2"/>
      <c r="C579" s="2"/>
      <c r="D579" s="22"/>
      <c r="E579" s="23"/>
      <c r="F579" s="2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">
      <c r="A580" s="2"/>
      <c r="B580" s="2"/>
      <c r="C580" s="2"/>
      <c r="D580" s="22"/>
      <c r="E580" s="23"/>
      <c r="F580" s="2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">
      <c r="A581" s="2"/>
      <c r="B581" s="2"/>
      <c r="C581" s="2"/>
      <c r="D581" s="22"/>
      <c r="E581" s="23"/>
      <c r="F581" s="2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">
      <c r="A582" s="2"/>
      <c r="B582" s="2"/>
      <c r="C582" s="2"/>
      <c r="D582" s="22"/>
      <c r="E582" s="23"/>
      <c r="F582" s="2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">
      <c r="A583" s="2"/>
      <c r="B583" s="2"/>
      <c r="C583" s="2"/>
      <c r="D583" s="22"/>
      <c r="E583" s="23"/>
      <c r="F583" s="2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">
      <c r="A584" s="2"/>
      <c r="B584" s="2"/>
      <c r="C584" s="2"/>
      <c r="D584" s="22"/>
      <c r="E584" s="23"/>
      <c r="F584" s="2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">
      <c r="A585" s="2"/>
      <c r="B585" s="2"/>
      <c r="C585" s="2"/>
      <c r="D585" s="22"/>
      <c r="E585" s="23"/>
      <c r="F585" s="2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">
      <c r="A586" s="2"/>
      <c r="B586" s="2"/>
      <c r="C586" s="2"/>
      <c r="D586" s="22"/>
      <c r="E586" s="23"/>
      <c r="F586" s="2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">
      <c r="A587" s="2"/>
      <c r="B587" s="2"/>
      <c r="C587" s="2"/>
      <c r="D587" s="22"/>
      <c r="E587" s="23"/>
      <c r="F587" s="2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">
      <c r="A588" s="2"/>
      <c r="B588" s="2"/>
      <c r="C588" s="2"/>
      <c r="D588" s="22"/>
      <c r="E588" s="23"/>
      <c r="F588" s="2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">
      <c r="A589" s="2"/>
      <c r="B589" s="2"/>
      <c r="C589" s="2"/>
      <c r="D589" s="22"/>
      <c r="E589" s="23"/>
      <c r="F589" s="2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">
      <c r="A590" s="2"/>
      <c r="B590" s="2"/>
      <c r="C590" s="2"/>
      <c r="D590" s="22"/>
      <c r="E590" s="23"/>
      <c r="F590" s="2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">
      <c r="A591" s="2"/>
      <c r="B591" s="2"/>
      <c r="C591" s="2"/>
      <c r="D591" s="22"/>
      <c r="E591" s="23"/>
      <c r="F591" s="2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">
      <c r="A592" s="2"/>
      <c r="B592" s="2"/>
      <c r="C592" s="2"/>
      <c r="D592" s="22"/>
      <c r="E592" s="23"/>
      <c r="F592" s="2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">
      <c r="A593" s="2"/>
      <c r="B593" s="2"/>
      <c r="C593" s="2"/>
      <c r="D593" s="22"/>
      <c r="E593" s="23"/>
      <c r="F593" s="2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">
      <c r="A594" s="2"/>
      <c r="B594" s="2"/>
      <c r="C594" s="2"/>
      <c r="D594" s="22"/>
      <c r="E594" s="23"/>
      <c r="F594" s="2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">
      <c r="A595" s="2"/>
      <c r="B595" s="2"/>
      <c r="C595" s="2"/>
      <c r="D595" s="22"/>
      <c r="E595" s="23"/>
      <c r="F595" s="2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">
      <c r="A596" s="2"/>
      <c r="B596" s="2"/>
      <c r="C596" s="2"/>
      <c r="D596" s="22"/>
      <c r="E596" s="23"/>
      <c r="F596" s="2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">
      <c r="A597" s="2"/>
      <c r="B597" s="2"/>
      <c r="C597" s="2"/>
      <c r="D597" s="22"/>
      <c r="E597" s="23"/>
      <c r="F597" s="2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">
      <c r="A598" s="2"/>
      <c r="B598" s="2"/>
      <c r="C598" s="2"/>
      <c r="D598" s="22"/>
      <c r="E598" s="23"/>
      <c r="F598" s="2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">
      <c r="A599" s="2"/>
      <c r="B599" s="2"/>
      <c r="C599" s="2"/>
      <c r="D599" s="22"/>
      <c r="E599" s="23"/>
      <c r="F599" s="2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">
      <c r="A600" s="2"/>
      <c r="B600" s="2"/>
      <c r="C600" s="2"/>
      <c r="D600" s="22"/>
      <c r="E600" s="23"/>
      <c r="F600" s="2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">
      <c r="A601" s="2"/>
      <c r="B601" s="2"/>
      <c r="C601" s="2"/>
      <c r="D601" s="22"/>
      <c r="E601" s="23"/>
      <c r="F601" s="2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">
      <c r="A602" s="2"/>
      <c r="B602" s="2"/>
      <c r="C602" s="2"/>
      <c r="D602" s="22"/>
      <c r="E602" s="23"/>
      <c r="F602" s="2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">
      <c r="A603" s="2"/>
      <c r="B603" s="2"/>
      <c r="C603" s="2"/>
      <c r="D603" s="22"/>
      <c r="E603" s="23"/>
      <c r="F603" s="2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">
      <c r="A604" s="2"/>
      <c r="B604" s="2"/>
      <c r="C604" s="2"/>
      <c r="D604" s="22"/>
      <c r="E604" s="23"/>
      <c r="F604" s="2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">
      <c r="A605" s="2"/>
      <c r="B605" s="2"/>
      <c r="C605" s="2"/>
      <c r="D605" s="22"/>
      <c r="E605" s="23"/>
      <c r="F605" s="2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">
      <c r="A606" s="2"/>
      <c r="B606" s="2"/>
      <c r="C606" s="2"/>
      <c r="D606" s="22"/>
      <c r="E606" s="23"/>
      <c r="F606" s="2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">
      <c r="A607" s="2"/>
      <c r="B607" s="2"/>
      <c r="C607" s="2"/>
      <c r="D607" s="22"/>
      <c r="E607" s="23"/>
      <c r="F607" s="2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">
      <c r="A608" s="2"/>
      <c r="B608" s="2"/>
      <c r="C608" s="2"/>
      <c r="D608" s="22"/>
      <c r="E608" s="23"/>
      <c r="F608" s="2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">
      <c r="A609" s="2"/>
      <c r="B609" s="2"/>
      <c r="C609" s="2"/>
      <c r="D609" s="22"/>
      <c r="E609" s="23"/>
      <c r="F609" s="2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">
      <c r="A610" s="2"/>
      <c r="B610" s="2"/>
      <c r="C610" s="2"/>
      <c r="D610" s="22"/>
      <c r="E610" s="23"/>
      <c r="F610" s="2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">
      <c r="A611" s="2"/>
      <c r="B611" s="2"/>
      <c r="C611" s="2"/>
      <c r="D611" s="22"/>
      <c r="E611" s="23"/>
      <c r="F611" s="2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">
      <c r="A612" s="2"/>
      <c r="B612" s="2"/>
      <c r="C612" s="2"/>
      <c r="D612" s="22"/>
      <c r="E612" s="23"/>
      <c r="F612" s="2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">
      <c r="A613" s="2"/>
      <c r="B613" s="2"/>
      <c r="C613" s="2"/>
      <c r="D613" s="22"/>
      <c r="E613" s="23"/>
      <c r="F613" s="2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">
      <c r="A614" s="2"/>
      <c r="B614" s="2"/>
      <c r="C614" s="2"/>
      <c r="D614" s="22"/>
      <c r="E614" s="23"/>
      <c r="F614" s="2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">
      <c r="A615" s="2"/>
      <c r="B615" s="2"/>
      <c r="C615" s="2"/>
      <c r="D615" s="22"/>
      <c r="E615" s="23"/>
      <c r="F615" s="2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">
      <c r="A616" s="2"/>
      <c r="B616" s="2"/>
      <c r="C616" s="2"/>
      <c r="D616" s="22"/>
      <c r="E616" s="23"/>
      <c r="F616" s="2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">
      <c r="A617" s="2"/>
      <c r="B617" s="2"/>
      <c r="C617" s="2"/>
      <c r="D617" s="22"/>
      <c r="E617" s="23"/>
      <c r="F617" s="2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">
      <c r="A618" s="2"/>
      <c r="B618" s="2"/>
      <c r="C618" s="2"/>
      <c r="D618" s="22"/>
      <c r="E618" s="23"/>
      <c r="F618" s="2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">
      <c r="A619" s="2"/>
      <c r="B619" s="2"/>
      <c r="C619" s="2"/>
      <c r="D619" s="22"/>
      <c r="E619" s="23"/>
      <c r="F619" s="2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">
      <c r="A620" s="2"/>
      <c r="B620" s="2"/>
      <c r="C620" s="2"/>
      <c r="D620" s="22"/>
      <c r="E620" s="23"/>
      <c r="F620" s="2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">
      <c r="A621" s="2"/>
      <c r="B621" s="2"/>
      <c r="C621" s="2"/>
      <c r="D621" s="22"/>
      <c r="E621" s="23"/>
      <c r="F621" s="2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">
      <c r="A622" s="2"/>
      <c r="B622" s="2"/>
      <c r="C622" s="2"/>
      <c r="D622" s="22"/>
      <c r="E622" s="23"/>
      <c r="F622" s="2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">
      <c r="A623" s="2"/>
      <c r="B623" s="2"/>
      <c r="C623" s="2"/>
      <c r="D623" s="22"/>
      <c r="E623" s="23"/>
      <c r="F623" s="2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">
      <c r="A624" s="2"/>
      <c r="B624" s="2"/>
      <c r="C624" s="2"/>
      <c r="D624" s="22"/>
      <c r="E624" s="23"/>
      <c r="F624" s="2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">
      <c r="A625" s="2"/>
      <c r="B625" s="2"/>
      <c r="C625" s="2"/>
      <c r="D625" s="22"/>
      <c r="E625" s="23"/>
      <c r="F625" s="2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">
      <c r="A626" s="2"/>
      <c r="B626" s="2"/>
      <c r="C626" s="2"/>
      <c r="D626" s="22"/>
      <c r="E626" s="23"/>
      <c r="F626" s="2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">
      <c r="A627" s="2"/>
      <c r="B627" s="2"/>
      <c r="C627" s="2"/>
      <c r="D627" s="22"/>
      <c r="E627" s="23"/>
      <c r="F627" s="2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">
      <c r="A628" s="2"/>
      <c r="B628" s="2"/>
      <c r="C628" s="2"/>
      <c r="D628" s="22"/>
      <c r="E628" s="23"/>
      <c r="F628" s="2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">
      <c r="A629" s="2"/>
      <c r="B629" s="2"/>
      <c r="C629" s="2"/>
      <c r="D629" s="22"/>
      <c r="E629" s="23"/>
      <c r="F629" s="2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">
      <c r="A630" s="2"/>
      <c r="B630" s="2"/>
      <c r="C630" s="2"/>
      <c r="D630" s="22"/>
      <c r="E630" s="23"/>
      <c r="F630" s="2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">
      <c r="A631" s="2"/>
      <c r="B631" s="2"/>
      <c r="C631" s="2"/>
      <c r="D631" s="22"/>
      <c r="E631" s="23"/>
      <c r="F631" s="2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">
      <c r="A632" s="2"/>
      <c r="B632" s="2"/>
      <c r="C632" s="2"/>
      <c r="D632" s="22"/>
      <c r="E632" s="23"/>
      <c r="F632" s="2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">
      <c r="A633" s="2"/>
      <c r="B633" s="2"/>
      <c r="C633" s="2"/>
      <c r="D633" s="22"/>
      <c r="E633" s="23"/>
      <c r="F633" s="2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">
      <c r="A634" s="2"/>
      <c r="B634" s="2"/>
      <c r="C634" s="2"/>
      <c r="D634" s="22"/>
      <c r="E634" s="23"/>
      <c r="F634" s="2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">
      <c r="A635" s="2"/>
      <c r="B635" s="2"/>
      <c r="C635" s="2"/>
      <c r="D635" s="22"/>
      <c r="E635" s="23"/>
      <c r="F635" s="2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">
      <c r="A636" s="2"/>
      <c r="B636" s="2"/>
      <c r="C636" s="2"/>
      <c r="D636" s="22"/>
      <c r="E636" s="23"/>
      <c r="F636" s="2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">
      <c r="A637" s="2"/>
      <c r="B637" s="2"/>
      <c r="C637" s="2"/>
      <c r="D637" s="22"/>
      <c r="E637" s="23"/>
      <c r="F637" s="2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">
      <c r="A638" s="2"/>
      <c r="B638" s="2"/>
      <c r="C638" s="2"/>
      <c r="D638" s="22"/>
      <c r="E638" s="23"/>
      <c r="F638" s="2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">
      <c r="A639" s="2"/>
      <c r="B639" s="2"/>
      <c r="C639" s="2"/>
      <c r="D639" s="22"/>
      <c r="E639" s="23"/>
      <c r="F639" s="2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">
      <c r="A640" s="2"/>
      <c r="B640" s="2"/>
      <c r="C640" s="2"/>
      <c r="D640" s="22"/>
      <c r="E640" s="23"/>
      <c r="F640" s="2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">
      <c r="A641" s="2"/>
      <c r="B641" s="2"/>
      <c r="C641" s="2"/>
      <c r="D641" s="22"/>
      <c r="E641" s="23"/>
      <c r="F641" s="2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">
      <c r="A642" s="2"/>
      <c r="B642" s="2"/>
      <c r="C642" s="2"/>
      <c r="D642" s="22"/>
      <c r="E642" s="23"/>
      <c r="F642" s="2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">
      <c r="A643" s="2"/>
      <c r="B643" s="2"/>
      <c r="C643" s="2"/>
      <c r="D643" s="22"/>
      <c r="E643" s="23"/>
      <c r="F643" s="2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">
      <c r="A644" s="2"/>
      <c r="B644" s="2"/>
      <c r="C644" s="2"/>
      <c r="D644" s="22"/>
      <c r="E644" s="23"/>
      <c r="F644" s="2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">
      <c r="A645" s="2"/>
      <c r="B645" s="2"/>
      <c r="C645" s="2"/>
      <c r="D645" s="22"/>
      <c r="E645" s="23"/>
      <c r="F645" s="2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">
      <c r="A646" s="2"/>
      <c r="B646" s="2"/>
      <c r="C646" s="2"/>
      <c r="D646" s="22"/>
      <c r="E646" s="23"/>
      <c r="F646" s="2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">
      <c r="A647" s="2"/>
      <c r="B647" s="2"/>
      <c r="C647" s="2"/>
      <c r="D647" s="22"/>
      <c r="E647" s="23"/>
      <c r="F647" s="2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">
      <c r="A648" s="2"/>
      <c r="B648" s="2"/>
      <c r="C648" s="2"/>
      <c r="D648" s="22"/>
      <c r="E648" s="23"/>
      <c r="F648" s="2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">
      <c r="A649" s="2"/>
      <c r="B649" s="2"/>
      <c r="C649" s="2"/>
      <c r="D649" s="22"/>
      <c r="E649" s="23"/>
      <c r="F649" s="2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">
      <c r="A650" s="2"/>
      <c r="B650" s="2"/>
      <c r="C650" s="2"/>
      <c r="D650" s="22"/>
      <c r="E650" s="23"/>
      <c r="F650" s="2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">
      <c r="A651" s="2"/>
      <c r="B651" s="2"/>
      <c r="C651" s="2"/>
      <c r="D651" s="22"/>
      <c r="E651" s="23"/>
      <c r="F651" s="2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">
      <c r="A652" s="2"/>
      <c r="B652" s="2"/>
      <c r="C652" s="2"/>
      <c r="D652" s="22"/>
      <c r="E652" s="23"/>
      <c r="F652" s="2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">
      <c r="A653" s="2"/>
      <c r="B653" s="2"/>
      <c r="C653" s="2"/>
      <c r="D653" s="22"/>
      <c r="E653" s="23"/>
      <c r="F653" s="2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">
      <c r="A654" s="2"/>
      <c r="B654" s="2"/>
      <c r="C654" s="2"/>
      <c r="D654" s="22"/>
      <c r="E654" s="23"/>
      <c r="F654" s="2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">
      <c r="A655" s="2"/>
      <c r="B655" s="2"/>
      <c r="C655" s="2"/>
      <c r="D655" s="22"/>
      <c r="E655" s="23"/>
      <c r="F655" s="2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">
      <c r="A656" s="2"/>
      <c r="B656" s="2"/>
      <c r="C656" s="2"/>
      <c r="D656" s="22"/>
      <c r="E656" s="23"/>
      <c r="F656" s="2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">
      <c r="A657" s="2"/>
      <c r="B657" s="2"/>
      <c r="C657" s="2"/>
      <c r="D657" s="22"/>
      <c r="E657" s="23"/>
      <c r="F657" s="2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">
      <c r="A658" s="2"/>
      <c r="B658" s="2"/>
      <c r="C658" s="2"/>
      <c r="D658" s="22"/>
      <c r="E658" s="23"/>
      <c r="F658" s="2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">
      <c r="A659" s="2"/>
      <c r="B659" s="2"/>
      <c r="C659" s="2"/>
      <c r="D659" s="22"/>
      <c r="E659" s="23"/>
      <c r="F659" s="2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">
      <c r="A660" s="2"/>
      <c r="B660" s="2"/>
      <c r="C660" s="2"/>
      <c r="D660" s="22"/>
      <c r="E660" s="23"/>
      <c r="F660" s="2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">
      <c r="A661" s="2"/>
      <c r="B661" s="2"/>
      <c r="C661" s="2"/>
      <c r="D661" s="22"/>
      <c r="E661" s="23"/>
      <c r="F661" s="2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">
      <c r="A662" s="2"/>
      <c r="B662" s="2"/>
      <c r="C662" s="2"/>
      <c r="D662" s="22"/>
      <c r="E662" s="23"/>
      <c r="F662" s="2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">
      <c r="A663" s="2"/>
      <c r="B663" s="2"/>
      <c r="C663" s="2"/>
      <c r="D663" s="22"/>
      <c r="E663" s="23"/>
      <c r="F663" s="2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">
      <c r="A664" s="2"/>
      <c r="B664" s="2"/>
      <c r="C664" s="2"/>
      <c r="D664" s="22"/>
      <c r="E664" s="23"/>
      <c r="F664" s="2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">
      <c r="A665" s="2"/>
      <c r="B665" s="2"/>
      <c r="C665" s="2"/>
      <c r="D665" s="22"/>
      <c r="E665" s="23"/>
      <c r="F665" s="2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">
      <c r="A666" s="2"/>
      <c r="B666" s="2"/>
      <c r="C666" s="2"/>
      <c r="D666" s="22"/>
      <c r="E666" s="23"/>
      <c r="F666" s="2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">
      <c r="A667" s="2"/>
      <c r="B667" s="2"/>
      <c r="C667" s="2"/>
      <c r="D667" s="22"/>
      <c r="E667" s="23"/>
      <c r="F667" s="2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">
      <c r="A668" s="2"/>
      <c r="B668" s="2"/>
      <c r="C668" s="2"/>
      <c r="D668" s="22"/>
      <c r="E668" s="23"/>
      <c r="F668" s="2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">
      <c r="A669" s="2"/>
      <c r="B669" s="2"/>
      <c r="C669" s="2"/>
      <c r="D669" s="22"/>
      <c r="E669" s="23"/>
      <c r="F669" s="2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">
      <c r="A670" s="2"/>
      <c r="B670" s="2"/>
      <c r="C670" s="2"/>
      <c r="D670" s="22"/>
      <c r="E670" s="23"/>
      <c r="F670" s="2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">
      <c r="A671" s="2"/>
      <c r="B671" s="2"/>
      <c r="C671" s="2"/>
      <c r="D671" s="22"/>
      <c r="E671" s="23"/>
      <c r="F671" s="2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">
      <c r="A672" s="2"/>
      <c r="B672" s="2"/>
      <c r="C672" s="2"/>
      <c r="D672" s="22"/>
      <c r="E672" s="23"/>
      <c r="F672" s="2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">
      <c r="A673" s="2"/>
      <c r="B673" s="2"/>
      <c r="C673" s="2"/>
      <c r="D673" s="22"/>
      <c r="E673" s="23"/>
      <c r="F673" s="2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">
      <c r="A674" s="2"/>
      <c r="B674" s="2"/>
      <c r="C674" s="2"/>
      <c r="D674" s="22"/>
      <c r="E674" s="23"/>
      <c r="F674" s="2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">
      <c r="A675" s="2"/>
      <c r="B675" s="2"/>
      <c r="C675" s="2"/>
      <c r="D675" s="22"/>
      <c r="E675" s="23"/>
      <c r="F675" s="2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">
      <c r="A676" s="2"/>
      <c r="B676" s="2"/>
      <c r="C676" s="2"/>
      <c r="D676" s="22"/>
      <c r="E676" s="23"/>
      <c r="F676" s="2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">
      <c r="A677" s="2"/>
      <c r="B677" s="2"/>
      <c r="C677" s="2"/>
      <c r="D677" s="22"/>
      <c r="E677" s="23"/>
      <c r="F677" s="2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">
      <c r="A678" s="2"/>
      <c r="B678" s="2"/>
      <c r="C678" s="2"/>
      <c r="D678" s="22"/>
      <c r="E678" s="23"/>
      <c r="F678" s="2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">
      <c r="A679" s="2"/>
      <c r="B679" s="2"/>
      <c r="C679" s="2"/>
      <c r="D679" s="22"/>
      <c r="E679" s="23"/>
      <c r="F679" s="2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">
      <c r="A680" s="2"/>
      <c r="B680" s="2"/>
      <c r="C680" s="2"/>
      <c r="D680" s="22"/>
      <c r="E680" s="23"/>
      <c r="F680" s="2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">
      <c r="A681" s="2"/>
      <c r="B681" s="2"/>
      <c r="C681" s="2"/>
      <c r="D681" s="22"/>
      <c r="E681" s="23"/>
      <c r="F681" s="2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">
      <c r="A682" s="2"/>
      <c r="B682" s="2"/>
      <c r="C682" s="2"/>
      <c r="D682" s="22"/>
      <c r="E682" s="23"/>
      <c r="F682" s="2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">
      <c r="A683" s="2"/>
      <c r="B683" s="2"/>
      <c r="C683" s="2"/>
      <c r="D683" s="22"/>
      <c r="E683" s="23"/>
      <c r="F683" s="2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">
      <c r="A684" s="2"/>
      <c r="B684" s="2"/>
      <c r="C684" s="2"/>
      <c r="D684" s="22"/>
      <c r="E684" s="23"/>
      <c r="F684" s="2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">
      <c r="A685" s="2"/>
      <c r="B685" s="2"/>
      <c r="C685" s="2"/>
      <c r="D685" s="22"/>
      <c r="E685" s="23"/>
      <c r="F685" s="2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">
      <c r="A686" s="2"/>
      <c r="B686" s="2"/>
      <c r="C686" s="2"/>
      <c r="D686" s="22"/>
      <c r="E686" s="23"/>
      <c r="F686" s="2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">
      <c r="A687" s="2"/>
      <c r="B687" s="2"/>
      <c r="C687" s="2"/>
      <c r="D687" s="22"/>
      <c r="E687" s="23"/>
      <c r="F687" s="2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">
      <c r="A688" s="2"/>
      <c r="B688" s="2"/>
      <c r="C688" s="2"/>
      <c r="D688" s="22"/>
      <c r="E688" s="23"/>
      <c r="F688" s="2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">
      <c r="A689" s="2"/>
      <c r="B689" s="2"/>
      <c r="C689" s="2"/>
      <c r="D689" s="22"/>
      <c r="E689" s="23"/>
      <c r="F689" s="2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">
      <c r="A690" s="2"/>
      <c r="B690" s="2"/>
      <c r="C690" s="2"/>
      <c r="D690" s="22"/>
      <c r="E690" s="23"/>
      <c r="F690" s="2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">
      <c r="A691" s="2"/>
      <c r="B691" s="2"/>
      <c r="C691" s="2"/>
      <c r="D691" s="22"/>
      <c r="E691" s="23"/>
      <c r="F691" s="2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">
      <c r="A692" s="2"/>
      <c r="B692" s="2"/>
      <c r="C692" s="2"/>
      <c r="D692" s="22"/>
      <c r="E692" s="23"/>
      <c r="F692" s="2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">
      <c r="A693" s="2"/>
      <c r="B693" s="2"/>
      <c r="C693" s="2"/>
      <c r="D693" s="22"/>
      <c r="E693" s="23"/>
      <c r="F693" s="2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">
      <c r="A694" s="2"/>
      <c r="B694" s="2"/>
      <c r="C694" s="2"/>
      <c r="D694" s="22"/>
      <c r="E694" s="23"/>
      <c r="F694" s="2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">
      <c r="A695" s="2"/>
      <c r="B695" s="2"/>
      <c r="C695" s="2"/>
      <c r="D695" s="22"/>
      <c r="E695" s="23"/>
      <c r="F695" s="2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">
      <c r="A696" s="2"/>
      <c r="B696" s="2"/>
      <c r="C696" s="2"/>
      <c r="D696" s="22"/>
      <c r="E696" s="23"/>
      <c r="F696" s="2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">
      <c r="A697" s="2"/>
      <c r="B697" s="2"/>
      <c r="C697" s="2"/>
      <c r="D697" s="22"/>
      <c r="E697" s="23"/>
      <c r="F697" s="2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">
      <c r="A698" s="2"/>
      <c r="B698" s="2"/>
      <c r="C698" s="2"/>
      <c r="D698" s="22"/>
      <c r="E698" s="23"/>
      <c r="F698" s="2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">
      <c r="A699" s="2"/>
      <c r="B699" s="2"/>
      <c r="C699" s="2"/>
      <c r="D699" s="22"/>
      <c r="E699" s="23"/>
      <c r="F699" s="2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">
      <c r="A700" s="2"/>
      <c r="B700" s="2"/>
      <c r="C700" s="2"/>
      <c r="D700" s="22"/>
      <c r="E700" s="23"/>
      <c r="F700" s="2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">
      <c r="A701" s="2"/>
      <c r="B701" s="2"/>
      <c r="C701" s="2"/>
      <c r="D701" s="22"/>
      <c r="E701" s="23"/>
      <c r="F701" s="2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">
      <c r="A702" s="2"/>
      <c r="B702" s="2"/>
      <c r="C702" s="2"/>
      <c r="D702" s="22"/>
      <c r="E702" s="23"/>
      <c r="F702" s="2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">
      <c r="A703" s="2"/>
      <c r="B703" s="2"/>
      <c r="C703" s="2"/>
      <c r="D703" s="22"/>
      <c r="E703" s="23"/>
      <c r="F703" s="2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">
      <c r="A704" s="2"/>
      <c r="B704" s="2"/>
      <c r="C704" s="2"/>
      <c r="D704" s="22"/>
      <c r="E704" s="23"/>
      <c r="F704" s="2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">
      <c r="A705" s="2"/>
      <c r="B705" s="2"/>
      <c r="C705" s="2"/>
      <c r="D705" s="22"/>
      <c r="E705" s="23"/>
      <c r="F705" s="2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">
      <c r="A706" s="2"/>
      <c r="B706" s="2"/>
      <c r="C706" s="2"/>
      <c r="D706" s="22"/>
      <c r="E706" s="23"/>
      <c r="F706" s="2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">
      <c r="A707" s="2"/>
      <c r="B707" s="2"/>
      <c r="C707" s="2"/>
      <c r="D707" s="22"/>
      <c r="E707" s="23"/>
      <c r="F707" s="2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">
      <c r="A708" s="2"/>
      <c r="B708" s="2"/>
      <c r="C708" s="2"/>
      <c r="D708" s="22"/>
      <c r="E708" s="23"/>
      <c r="F708" s="2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">
      <c r="A709" s="2"/>
      <c r="B709" s="2"/>
      <c r="C709" s="2"/>
      <c r="D709" s="22"/>
      <c r="E709" s="23"/>
      <c r="F709" s="2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">
      <c r="A710" s="2"/>
      <c r="B710" s="2"/>
      <c r="C710" s="2"/>
      <c r="D710" s="22"/>
      <c r="E710" s="23"/>
      <c r="F710" s="2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">
      <c r="A711" s="2"/>
      <c r="B711" s="2"/>
      <c r="C711" s="2"/>
      <c r="D711" s="22"/>
      <c r="E711" s="23"/>
      <c r="F711" s="2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">
      <c r="A712" s="2"/>
      <c r="B712" s="2"/>
      <c r="C712" s="2"/>
      <c r="D712" s="22"/>
      <c r="E712" s="23"/>
      <c r="F712" s="2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">
      <c r="A713" s="2"/>
      <c r="B713" s="2"/>
      <c r="C713" s="2"/>
      <c r="D713" s="22"/>
      <c r="E713" s="23"/>
      <c r="F713" s="2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">
      <c r="A714" s="2"/>
      <c r="B714" s="2"/>
      <c r="C714" s="2"/>
      <c r="D714" s="22"/>
      <c r="E714" s="23"/>
      <c r="F714" s="2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">
      <c r="A715" s="2"/>
      <c r="B715" s="2"/>
      <c r="C715" s="2"/>
      <c r="D715" s="22"/>
      <c r="E715" s="23"/>
      <c r="F715" s="2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">
      <c r="A716" s="2"/>
      <c r="B716" s="2"/>
      <c r="C716" s="2"/>
      <c r="D716" s="22"/>
      <c r="E716" s="23"/>
      <c r="F716" s="2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">
      <c r="A717" s="2"/>
      <c r="B717" s="2"/>
      <c r="C717" s="2"/>
      <c r="D717" s="22"/>
      <c r="E717" s="23"/>
      <c r="F717" s="2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">
      <c r="A718" s="2"/>
      <c r="B718" s="2"/>
      <c r="C718" s="2"/>
      <c r="D718" s="22"/>
      <c r="E718" s="23"/>
      <c r="F718" s="2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">
      <c r="A719" s="2"/>
      <c r="B719" s="2"/>
      <c r="C719" s="2"/>
      <c r="D719" s="22"/>
      <c r="E719" s="23"/>
      <c r="F719" s="2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">
      <c r="A720" s="2"/>
      <c r="B720" s="2"/>
      <c r="C720" s="2"/>
      <c r="D720" s="22"/>
      <c r="E720" s="23"/>
      <c r="F720" s="2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">
      <c r="A721" s="2"/>
      <c r="B721" s="2"/>
      <c r="C721" s="2"/>
      <c r="D721" s="22"/>
      <c r="E721" s="23"/>
      <c r="F721" s="2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">
      <c r="A722" s="2"/>
      <c r="B722" s="2"/>
      <c r="C722" s="2"/>
      <c r="D722" s="22"/>
      <c r="E722" s="23"/>
      <c r="F722" s="2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">
      <c r="A723" s="2"/>
      <c r="B723" s="2"/>
      <c r="C723" s="2"/>
      <c r="D723" s="22"/>
      <c r="E723" s="23"/>
      <c r="F723" s="2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">
      <c r="A724" s="2"/>
      <c r="B724" s="2"/>
      <c r="C724" s="2"/>
      <c r="D724" s="22"/>
      <c r="E724" s="23"/>
      <c r="F724" s="2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">
      <c r="A725" s="2"/>
      <c r="B725" s="2"/>
      <c r="C725" s="2"/>
      <c r="D725" s="22"/>
      <c r="E725" s="23"/>
      <c r="F725" s="2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">
      <c r="A726" s="2"/>
      <c r="B726" s="2"/>
      <c r="C726" s="2"/>
      <c r="D726" s="22"/>
      <c r="E726" s="23"/>
      <c r="F726" s="2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">
      <c r="A727" s="2"/>
      <c r="B727" s="2"/>
      <c r="C727" s="2"/>
      <c r="D727" s="22"/>
      <c r="E727" s="23"/>
      <c r="F727" s="2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">
      <c r="A728" s="2"/>
      <c r="B728" s="2"/>
      <c r="C728" s="2"/>
      <c r="D728" s="22"/>
      <c r="E728" s="23"/>
      <c r="F728" s="2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">
      <c r="A729" s="2"/>
      <c r="B729" s="2"/>
      <c r="C729" s="2"/>
      <c r="D729" s="22"/>
      <c r="E729" s="23"/>
      <c r="F729" s="2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">
      <c r="A730" s="2"/>
      <c r="B730" s="2"/>
      <c r="C730" s="2"/>
      <c r="D730" s="22"/>
      <c r="E730" s="23"/>
      <c r="F730" s="2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">
      <c r="A731" s="2"/>
      <c r="B731" s="2"/>
      <c r="C731" s="2"/>
      <c r="D731" s="22"/>
      <c r="E731" s="23"/>
      <c r="F731" s="2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">
      <c r="A732" s="2"/>
      <c r="B732" s="2"/>
      <c r="C732" s="2"/>
      <c r="D732" s="22"/>
      <c r="E732" s="23"/>
      <c r="F732" s="2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">
      <c r="A733" s="2"/>
      <c r="B733" s="2"/>
      <c r="C733" s="2"/>
      <c r="D733" s="22"/>
      <c r="E733" s="23"/>
      <c r="F733" s="2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">
      <c r="A734" s="2"/>
      <c r="B734" s="2"/>
      <c r="C734" s="2"/>
      <c r="D734" s="22"/>
      <c r="E734" s="23"/>
      <c r="F734" s="2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">
      <c r="A735" s="2"/>
      <c r="B735" s="2"/>
      <c r="C735" s="2"/>
      <c r="D735" s="22"/>
      <c r="E735" s="23"/>
      <c r="F735" s="2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">
      <c r="A736" s="2"/>
      <c r="B736" s="2"/>
      <c r="C736" s="2"/>
      <c r="D736" s="22"/>
      <c r="E736" s="23"/>
      <c r="F736" s="2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">
      <c r="A737" s="2"/>
      <c r="B737" s="2"/>
      <c r="C737" s="2"/>
      <c r="D737" s="22"/>
      <c r="E737" s="23"/>
      <c r="F737" s="2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">
      <c r="A738" s="2"/>
      <c r="B738" s="2"/>
      <c r="C738" s="2"/>
      <c r="D738" s="22"/>
      <c r="E738" s="23"/>
      <c r="F738" s="2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">
      <c r="A739" s="2"/>
      <c r="B739" s="2"/>
      <c r="C739" s="2"/>
      <c r="D739" s="22"/>
      <c r="E739" s="23"/>
      <c r="F739" s="2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">
      <c r="A740" s="2"/>
      <c r="B740" s="2"/>
      <c r="C740" s="2"/>
      <c r="D740" s="22"/>
      <c r="E740" s="23"/>
      <c r="F740" s="2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">
      <c r="A741" s="2"/>
      <c r="B741" s="2"/>
      <c r="C741" s="2"/>
      <c r="D741" s="22"/>
      <c r="E741" s="23"/>
      <c r="F741" s="2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">
      <c r="A742" s="2"/>
      <c r="B742" s="2"/>
      <c r="C742" s="2"/>
      <c r="D742" s="22"/>
      <c r="E742" s="23"/>
      <c r="F742" s="2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">
      <c r="A743" s="2"/>
      <c r="B743" s="2"/>
      <c r="C743" s="2"/>
      <c r="D743" s="22"/>
      <c r="E743" s="23"/>
      <c r="F743" s="2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">
      <c r="A744" s="2"/>
      <c r="B744" s="2"/>
      <c r="C744" s="2"/>
      <c r="D744" s="22"/>
      <c r="E744" s="23"/>
      <c r="F744" s="2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">
      <c r="A745" s="2"/>
      <c r="B745" s="2"/>
      <c r="C745" s="2"/>
      <c r="D745" s="22"/>
      <c r="E745" s="23"/>
      <c r="F745" s="2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">
      <c r="A746" s="2"/>
      <c r="B746" s="2"/>
      <c r="C746" s="2"/>
      <c r="D746" s="22"/>
      <c r="E746" s="23"/>
      <c r="F746" s="2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">
      <c r="A747" s="2"/>
      <c r="B747" s="2"/>
      <c r="C747" s="2"/>
      <c r="D747" s="22"/>
      <c r="E747" s="23"/>
      <c r="F747" s="2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">
      <c r="A748" s="2"/>
      <c r="B748" s="2"/>
      <c r="C748" s="2"/>
      <c r="D748" s="22"/>
      <c r="E748" s="23"/>
      <c r="F748" s="2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">
      <c r="A749" s="2"/>
      <c r="B749" s="2"/>
      <c r="C749" s="2"/>
      <c r="D749" s="22"/>
      <c r="E749" s="23"/>
      <c r="F749" s="2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">
      <c r="A750" s="2"/>
      <c r="B750" s="2"/>
      <c r="C750" s="2"/>
      <c r="D750" s="22"/>
      <c r="E750" s="23"/>
      <c r="F750" s="2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">
      <c r="A751" s="2"/>
      <c r="B751" s="2"/>
      <c r="C751" s="2"/>
      <c r="D751" s="22"/>
      <c r="E751" s="23"/>
      <c r="F751" s="2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">
      <c r="A752" s="2"/>
      <c r="B752" s="2"/>
      <c r="C752" s="2"/>
      <c r="D752" s="22"/>
      <c r="E752" s="23"/>
      <c r="F752" s="2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">
      <c r="A753" s="2"/>
      <c r="B753" s="2"/>
      <c r="C753" s="2"/>
      <c r="D753" s="22"/>
      <c r="E753" s="23"/>
      <c r="F753" s="2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">
      <c r="A754" s="2"/>
      <c r="B754" s="2"/>
      <c r="C754" s="2"/>
      <c r="D754" s="22"/>
      <c r="E754" s="23"/>
      <c r="F754" s="2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">
      <c r="A755" s="2"/>
      <c r="B755" s="2"/>
      <c r="C755" s="2"/>
      <c r="D755" s="22"/>
      <c r="E755" s="23"/>
      <c r="F755" s="2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">
      <c r="A756" s="2"/>
      <c r="B756" s="2"/>
      <c r="C756" s="2"/>
      <c r="D756" s="22"/>
      <c r="E756" s="23"/>
      <c r="F756" s="2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">
      <c r="A757" s="2"/>
      <c r="B757" s="2"/>
      <c r="C757" s="2"/>
      <c r="D757" s="22"/>
      <c r="E757" s="23"/>
      <c r="F757" s="2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">
      <c r="A758" s="2"/>
      <c r="B758" s="2"/>
      <c r="C758" s="2"/>
      <c r="D758" s="22"/>
      <c r="E758" s="23"/>
      <c r="F758" s="2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">
      <c r="A759" s="2"/>
      <c r="B759" s="2"/>
      <c r="C759" s="2"/>
      <c r="D759" s="22"/>
      <c r="E759" s="23"/>
      <c r="F759" s="2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">
      <c r="A760" s="2"/>
      <c r="B760" s="2"/>
      <c r="C760" s="2"/>
      <c r="D760" s="22"/>
      <c r="E760" s="23"/>
      <c r="F760" s="2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">
      <c r="A761" s="2"/>
      <c r="B761" s="2"/>
      <c r="C761" s="2"/>
      <c r="D761" s="22"/>
      <c r="E761" s="23"/>
      <c r="F761" s="2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">
      <c r="A762" s="2"/>
      <c r="B762" s="2"/>
      <c r="C762" s="2"/>
      <c r="D762" s="22"/>
      <c r="E762" s="23"/>
      <c r="F762" s="2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">
      <c r="A763" s="2"/>
      <c r="B763" s="2"/>
      <c r="C763" s="2"/>
      <c r="D763" s="22"/>
      <c r="E763" s="23"/>
      <c r="F763" s="2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">
      <c r="A764" s="2"/>
      <c r="B764" s="2"/>
      <c r="C764" s="2"/>
      <c r="D764" s="22"/>
      <c r="E764" s="23"/>
      <c r="F764" s="2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">
      <c r="A765" s="2"/>
      <c r="B765" s="2"/>
      <c r="C765" s="2"/>
      <c r="D765" s="22"/>
      <c r="E765" s="23"/>
      <c r="F765" s="2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">
      <c r="A766" s="2"/>
      <c r="B766" s="2"/>
      <c r="C766" s="2"/>
      <c r="D766" s="22"/>
      <c r="E766" s="23"/>
      <c r="F766" s="2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">
      <c r="A767" s="2"/>
      <c r="B767" s="2"/>
      <c r="C767" s="2"/>
      <c r="D767" s="22"/>
      <c r="E767" s="23"/>
      <c r="F767" s="2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">
      <c r="A768" s="2"/>
      <c r="B768" s="2"/>
      <c r="C768" s="2"/>
      <c r="D768" s="22"/>
      <c r="E768" s="23"/>
      <c r="F768" s="2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">
      <c r="A769" s="2"/>
      <c r="B769" s="2"/>
      <c r="C769" s="2"/>
      <c r="D769" s="22"/>
      <c r="E769" s="23"/>
      <c r="F769" s="2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">
      <c r="A770" s="2"/>
      <c r="B770" s="2"/>
      <c r="C770" s="2"/>
      <c r="D770" s="22"/>
      <c r="E770" s="23"/>
      <c r="F770" s="2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">
      <c r="A771" s="2"/>
      <c r="B771" s="2"/>
      <c r="C771" s="2"/>
      <c r="D771" s="22"/>
      <c r="E771" s="23"/>
      <c r="F771" s="2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">
      <c r="A772" s="2"/>
      <c r="B772" s="2"/>
      <c r="C772" s="2"/>
      <c r="D772" s="22"/>
      <c r="E772" s="23"/>
      <c r="F772" s="2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">
      <c r="A773" s="2"/>
      <c r="B773" s="2"/>
      <c r="C773" s="2"/>
      <c r="D773" s="22"/>
      <c r="E773" s="23"/>
      <c r="F773" s="2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">
      <c r="A774" s="2"/>
      <c r="B774" s="2"/>
      <c r="C774" s="2"/>
      <c r="D774" s="22"/>
      <c r="E774" s="23"/>
      <c r="F774" s="2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">
      <c r="A775" s="2"/>
      <c r="B775" s="2"/>
      <c r="C775" s="2"/>
      <c r="D775" s="22"/>
      <c r="E775" s="23"/>
      <c r="F775" s="2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">
      <c r="A776" s="2"/>
      <c r="B776" s="2"/>
      <c r="C776" s="2"/>
      <c r="D776" s="22"/>
      <c r="E776" s="23"/>
      <c r="F776" s="2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">
      <c r="A777" s="2"/>
      <c r="B777" s="2"/>
      <c r="C777" s="2"/>
      <c r="D777" s="22"/>
      <c r="E777" s="23"/>
      <c r="F777" s="2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">
      <c r="A778" s="2"/>
      <c r="B778" s="2"/>
      <c r="C778" s="2"/>
      <c r="D778" s="22"/>
      <c r="E778" s="23"/>
      <c r="F778" s="2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">
      <c r="A779" s="2"/>
      <c r="B779" s="2"/>
      <c r="C779" s="2"/>
      <c r="D779" s="22"/>
      <c r="E779" s="23"/>
      <c r="F779" s="2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">
      <c r="A780" s="2"/>
      <c r="B780" s="2"/>
      <c r="C780" s="2"/>
      <c r="D780" s="22"/>
      <c r="E780" s="23"/>
      <c r="F780" s="2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">
      <c r="A781" s="2"/>
      <c r="B781" s="2"/>
      <c r="C781" s="2"/>
      <c r="D781" s="22"/>
      <c r="E781" s="23"/>
      <c r="F781" s="2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">
      <c r="A782" s="2"/>
      <c r="B782" s="2"/>
      <c r="C782" s="2"/>
      <c r="D782" s="22"/>
      <c r="E782" s="23"/>
      <c r="F782" s="2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">
      <c r="A783" s="2"/>
      <c r="B783" s="2"/>
      <c r="C783" s="2"/>
      <c r="D783" s="22"/>
      <c r="E783" s="23"/>
      <c r="F783" s="2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">
      <c r="A784" s="2"/>
      <c r="B784" s="2"/>
      <c r="C784" s="2"/>
      <c r="D784" s="22"/>
      <c r="E784" s="23"/>
      <c r="F784" s="2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">
      <c r="A785" s="2"/>
      <c r="B785" s="2"/>
      <c r="C785" s="2"/>
      <c r="D785" s="22"/>
      <c r="E785" s="23"/>
      <c r="F785" s="2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">
      <c r="A786" s="2"/>
      <c r="B786" s="2"/>
      <c r="C786" s="2"/>
      <c r="D786" s="22"/>
      <c r="E786" s="23"/>
      <c r="F786" s="2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">
      <c r="A787" s="2"/>
      <c r="B787" s="2"/>
      <c r="C787" s="2"/>
      <c r="D787" s="22"/>
      <c r="E787" s="23"/>
      <c r="F787" s="2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">
      <c r="A788" s="2"/>
      <c r="B788" s="2"/>
      <c r="C788" s="2"/>
      <c r="D788" s="22"/>
      <c r="E788" s="23"/>
      <c r="F788" s="2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">
      <c r="A789" s="2"/>
      <c r="B789" s="2"/>
      <c r="C789" s="2"/>
      <c r="D789" s="22"/>
      <c r="E789" s="23"/>
      <c r="F789" s="2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">
      <c r="A790" s="2"/>
      <c r="B790" s="2"/>
      <c r="C790" s="2"/>
      <c r="D790" s="22"/>
      <c r="E790" s="23"/>
      <c r="F790" s="2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">
      <c r="A791" s="2"/>
      <c r="B791" s="2"/>
      <c r="C791" s="2"/>
      <c r="D791" s="22"/>
      <c r="E791" s="23"/>
      <c r="F791" s="2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">
      <c r="A792" s="2"/>
      <c r="B792" s="2"/>
      <c r="C792" s="2"/>
      <c r="D792" s="22"/>
      <c r="E792" s="23"/>
      <c r="F792" s="2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">
      <c r="A793" s="2"/>
      <c r="B793" s="2"/>
      <c r="C793" s="2"/>
      <c r="D793" s="22"/>
      <c r="E793" s="23"/>
      <c r="F793" s="2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">
      <c r="A794" s="2"/>
      <c r="B794" s="2"/>
      <c r="C794" s="2"/>
      <c r="D794" s="22"/>
      <c r="E794" s="23"/>
      <c r="F794" s="2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">
      <c r="A795" s="2"/>
      <c r="B795" s="2"/>
      <c r="C795" s="2"/>
      <c r="D795" s="22"/>
      <c r="E795" s="23"/>
      <c r="F795" s="2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">
      <c r="A796" s="2"/>
      <c r="B796" s="2"/>
      <c r="C796" s="2"/>
      <c r="D796" s="22"/>
      <c r="E796" s="23"/>
      <c r="F796" s="2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">
      <c r="A797" s="2"/>
      <c r="B797" s="2"/>
      <c r="C797" s="2"/>
      <c r="D797" s="22"/>
      <c r="E797" s="23"/>
      <c r="F797" s="2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">
      <c r="A798" s="2"/>
      <c r="B798" s="2"/>
      <c r="C798" s="2"/>
      <c r="D798" s="22"/>
      <c r="E798" s="23"/>
      <c r="F798" s="2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">
      <c r="A799" s="2"/>
      <c r="B799" s="2"/>
      <c r="C799" s="2"/>
      <c r="D799" s="22"/>
      <c r="E799" s="23"/>
      <c r="F799" s="2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">
      <c r="A800" s="2"/>
      <c r="B800" s="2"/>
      <c r="C800" s="2"/>
      <c r="D800" s="22"/>
      <c r="E800" s="23"/>
      <c r="F800" s="2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">
      <c r="A801" s="2"/>
      <c r="B801" s="2"/>
      <c r="C801" s="2"/>
      <c r="D801" s="22"/>
      <c r="E801" s="23"/>
      <c r="F801" s="2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">
      <c r="A802" s="2"/>
      <c r="B802" s="2"/>
      <c r="C802" s="2"/>
      <c r="D802" s="22"/>
      <c r="E802" s="23"/>
      <c r="F802" s="2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">
      <c r="A803" s="2"/>
      <c r="B803" s="2"/>
      <c r="C803" s="2"/>
      <c r="D803" s="22"/>
      <c r="E803" s="23"/>
      <c r="F803" s="2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">
      <c r="A804" s="2"/>
      <c r="B804" s="2"/>
      <c r="C804" s="2"/>
      <c r="D804" s="22"/>
      <c r="E804" s="23"/>
      <c r="F804" s="2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">
      <c r="A805" s="2"/>
      <c r="B805" s="2"/>
      <c r="C805" s="2"/>
      <c r="D805" s="22"/>
      <c r="E805" s="23"/>
      <c r="F805" s="2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">
      <c r="A806" s="2"/>
      <c r="B806" s="2"/>
      <c r="C806" s="2"/>
      <c r="D806" s="22"/>
      <c r="E806" s="23"/>
      <c r="F806" s="2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">
      <c r="A807" s="2"/>
      <c r="B807" s="2"/>
      <c r="C807" s="2"/>
      <c r="D807" s="22"/>
      <c r="E807" s="23"/>
      <c r="F807" s="2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">
      <c r="A808" s="2"/>
      <c r="B808" s="2"/>
      <c r="C808" s="2"/>
      <c r="D808" s="22"/>
      <c r="E808" s="23"/>
      <c r="F808" s="2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">
      <c r="A809" s="2"/>
      <c r="B809" s="2"/>
      <c r="C809" s="2"/>
      <c r="D809" s="22"/>
      <c r="E809" s="23"/>
      <c r="F809" s="2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">
      <c r="A810" s="2"/>
      <c r="B810" s="2"/>
      <c r="C810" s="2"/>
      <c r="D810" s="22"/>
      <c r="E810" s="23"/>
      <c r="F810" s="2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">
      <c r="A811" s="2"/>
      <c r="B811" s="2"/>
      <c r="C811" s="2"/>
      <c r="D811" s="22"/>
      <c r="E811" s="23"/>
      <c r="F811" s="2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">
      <c r="A812" s="2"/>
      <c r="B812" s="2"/>
      <c r="C812" s="2"/>
      <c r="D812" s="22"/>
      <c r="E812" s="23"/>
      <c r="F812" s="2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">
      <c r="A813" s="2"/>
      <c r="B813" s="2"/>
      <c r="C813" s="2"/>
      <c r="D813" s="22"/>
      <c r="E813" s="23"/>
      <c r="F813" s="2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">
      <c r="A814" s="2"/>
      <c r="B814" s="2"/>
      <c r="C814" s="2"/>
      <c r="D814" s="22"/>
      <c r="E814" s="23"/>
      <c r="F814" s="2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">
      <c r="A815" s="2"/>
      <c r="B815" s="2"/>
      <c r="C815" s="2"/>
      <c r="D815" s="22"/>
      <c r="E815" s="23"/>
      <c r="F815" s="2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">
      <c r="A816" s="2"/>
      <c r="B816" s="2"/>
      <c r="C816" s="2"/>
      <c r="D816" s="22"/>
      <c r="E816" s="23"/>
      <c r="F816" s="2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">
      <c r="A817" s="2"/>
      <c r="B817" s="2"/>
      <c r="C817" s="2"/>
      <c r="D817" s="22"/>
      <c r="E817" s="23"/>
      <c r="F817" s="2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">
      <c r="A818" s="2"/>
      <c r="B818" s="2"/>
      <c r="C818" s="2"/>
      <c r="D818" s="22"/>
      <c r="E818" s="23"/>
      <c r="F818" s="2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">
      <c r="A819" s="2"/>
      <c r="B819" s="2"/>
      <c r="C819" s="2"/>
      <c r="D819" s="22"/>
      <c r="E819" s="23"/>
      <c r="F819" s="2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">
      <c r="A820" s="2"/>
      <c r="B820" s="2"/>
      <c r="C820" s="2"/>
      <c r="D820" s="22"/>
      <c r="E820" s="23"/>
      <c r="F820" s="2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">
      <c r="A821" s="2"/>
      <c r="B821" s="2"/>
      <c r="C821" s="2"/>
      <c r="D821" s="22"/>
      <c r="E821" s="23"/>
      <c r="F821" s="2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">
      <c r="A822" s="2"/>
      <c r="B822" s="2"/>
      <c r="C822" s="2"/>
      <c r="D822" s="22"/>
      <c r="E822" s="23"/>
      <c r="F822" s="2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">
      <c r="A823" s="2"/>
      <c r="B823" s="2"/>
      <c r="C823" s="2"/>
      <c r="D823" s="22"/>
      <c r="E823" s="23"/>
      <c r="F823" s="2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">
      <c r="A824" s="2"/>
      <c r="B824" s="2"/>
      <c r="C824" s="2"/>
      <c r="D824" s="22"/>
      <c r="E824" s="23"/>
      <c r="F824" s="2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">
      <c r="A825" s="2"/>
      <c r="B825" s="2"/>
      <c r="C825" s="2"/>
      <c r="D825" s="22"/>
      <c r="E825" s="23"/>
      <c r="F825" s="2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">
      <c r="A826" s="2"/>
      <c r="B826" s="2"/>
      <c r="C826" s="2"/>
      <c r="D826" s="22"/>
      <c r="E826" s="23"/>
      <c r="F826" s="2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">
      <c r="A827" s="2"/>
      <c r="B827" s="2"/>
      <c r="C827" s="2"/>
      <c r="D827" s="22"/>
      <c r="E827" s="23"/>
      <c r="F827" s="2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">
      <c r="A828" s="2"/>
      <c r="B828" s="2"/>
      <c r="C828" s="2"/>
      <c r="D828" s="22"/>
      <c r="E828" s="23"/>
      <c r="F828" s="2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">
      <c r="A829" s="2"/>
      <c r="B829" s="2"/>
      <c r="C829" s="2"/>
      <c r="D829" s="22"/>
      <c r="E829" s="23"/>
      <c r="F829" s="2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">
      <c r="A830" s="2"/>
      <c r="B830" s="2"/>
      <c r="C830" s="2"/>
      <c r="D830" s="22"/>
      <c r="E830" s="23"/>
      <c r="F830" s="2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">
      <c r="A831" s="2"/>
      <c r="B831" s="2"/>
      <c r="C831" s="2"/>
      <c r="D831" s="22"/>
      <c r="E831" s="23"/>
      <c r="F831" s="2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">
      <c r="A832" s="2"/>
      <c r="B832" s="2"/>
      <c r="C832" s="2"/>
      <c r="D832" s="22"/>
      <c r="E832" s="23"/>
      <c r="F832" s="2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">
      <c r="A833" s="2"/>
      <c r="B833" s="2"/>
      <c r="C833" s="2"/>
      <c r="D833" s="22"/>
      <c r="E833" s="23"/>
      <c r="F833" s="2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">
      <c r="A834" s="2"/>
      <c r="B834" s="2"/>
      <c r="C834" s="2"/>
      <c r="D834" s="22"/>
      <c r="E834" s="23"/>
      <c r="F834" s="2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">
      <c r="A835" s="2"/>
      <c r="B835" s="2"/>
      <c r="C835" s="2"/>
      <c r="D835" s="22"/>
      <c r="E835" s="23"/>
      <c r="F835" s="2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">
      <c r="A836" s="2"/>
      <c r="B836" s="2"/>
      <c r="C836" s="2"/>
      <c r="D836" s="22"/>
      <c r="E836" s="23"/>
      <c r="F836" s="2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">
      <c r="A837" s="2"/>
      <c r="B837" s="2"/>
      <c r="C837" s="2"/>
      <c r="D837" s="22"/>
      <c r="E837" s="23"/>
      <c r="F837" s="2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">
      <c r="A838" s="2"/>
      <c r="B838" s="2"/>
      <c r="C838" s="2"/>
      <c r="D838" s="22"/>
      <c r="E838" s="23"/>
      <c r="F838" s="2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">
      <c r="A839" s="2"/>
      <c r="B839" s="2"/>
      <c r="C839" s="2"/>
      <c r="D839" s="22"/>
      <c r="E839" s="23"/>
      <c r="F839" s="2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">
      <c r="A840" s="2"/>
      <c r="B840" s="2"/>
      <c r="C840" s="2"/>
      <c r="D840" s="22"/>
      <c r="E840" s="23"/>
      <c r="F840" s="2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">
      <c r="A841" s="2"/>
      <c r="B841" s="2"/>
      <c r="C841" s="2"/>
      <c r="D841" s="22"/>
      <c r="E841" s="23"/>
      <c r="F841" s="2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">
      <c r="A842" s="2"/>
      <c r="B842" s="2"/>
      <c r="C842" s="2"/>
      <c r="D842" s="22"/>
      <c r="E842" s="23"/>
      <c r="F842" s="2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">
      <c r="A843" s="2"/>
      <c r="B843" s="2"/>
      <c r="C843" s="2"/>
      <c r="D843" s="22"/>
      <c r="E843" s="23"/>
      <c r="F843" s="2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">
      <c r="A844" s="2"/>
      <c r="B844" s="2"/>
      <c r="C844" s="2"/>
      <c r="D844" s="22"/>
      <c r="E844" s="23"/>
      <c r="F844" s="2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">
      <c r="A845" s="2"/>
      <c r="B845" s="2"/>
      <c r="C845" s="2"/>
      <c r="D845" s="22"/>
      <c r="E845" s="23"/>
      <c r="F845" s="2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">
      <c r="A846" s="2"/>
      <c r="B846" s="2"/>
      <c r="C846" s="2"/>
      <c r="D846" s="22"/>
      <c r="E846" s="23"/>
      <c r="F846" s="2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">
      <c r="A847" s="2"/>
      <c r="B847" s="2"/>
      <c r="C847" s="2"/>
      <c r="D847" s="22"/>
      <c r="E847" s="23"/>
      <c r="F847" s="2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">
      <c r="A848" s="2"/>
      <c r="B848" s="2"/>
      <c r="C848" s="2"/>
      <c r="D848" s="22"/>
      <c r="E848" s="23"/>
      <c r="F848" s="2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">
      <c r="A849" s="2"/>
      <c r="B849" s="2"/>
      <c r="C849" s="2"/>
      <c r="D849" s="22"/>
      <c r="E849" s="23"/>
      <c r="F849" s="2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">
      <c r="A850" s="2"/>
      <c r="B850" s="2"/>
      <c r="C850" s="2"/>
      <c r="D850" s="22"/>
      <c r="E850" s="23"/>
      <c r="F850" s="2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">
      <c r="A851" s="2"/>
      <c r="B851" s="2"/>
      <c r="C851" s="2"/>
      <c r="D851" s="22"/>
      <c r="E851" s="23"/>
      <c r="F851" s="2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">
      <c r="A852" s="2"/>
      <c r="B852" s="2"/>
      <c r="C852" s="2"/>
      <c r="D852" s="22"/>
      <c r="E852" s="23"/>
      <c r="F852" s="2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">
      <c r="A853" s="2"/>
      <c r="B853" s="2"/>
      <c r="C853" s="2"/>
      <c r="D853" s="22"/>
      <c r="E853" s="23"/>
      <c r="F853" s="2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">
      <c r="A854" s="2"/>
      <c r="B854" s="2"/>
      <c r="C854" s="2"/>
      <c r="D854" s="22"/>
      <c r="E854" s="23"/>
      <c r="F854" s="2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">
      <c r="A855" s="2"/>
      <c r="B855" s="2"/>
      <c r="C855" s="2"/>
      <c r="D855" s="22"/>
      <c r="E855" s="23"/>
      <c r="F855" s="2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">
      <c r="A856" s="2"/>
      <c r="B856" s="2"/>
      <c r="C856" s="2"/>
      <c r="D856" s="22"/>
      <c r="E856" s="23"/>
      <c r="F856" s="2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">
      <c r="A857" s="2"/>
      <c r="B857" s="2"/>
      <c r="C857" s="2"/>
      <c r="D857" s="22"/>
      <c r="E857" s="23"/>
      <c r="F857" s="2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">
      <c r="A858" s="2"/>
      <c r="B858" s="2"/>
      <c r="C858" s="2"/>
      <c r="D858" s="22"/>
      <c r="E858" s="23"/>
      <c r="F858" s="2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">
      <c r="A859" s="2"/>
      <c r="B859" s="2"/>
      <c r="C859" s="2"/>
      <c r="D859" s="22"/>
      <c r="E859" s="23"/>
      <c r="F859" s="2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">
      <c r="A860" s="2"/>
      <c r="B860" s="2"/>
      <c r="C860" s="2"/>
      <c r="D860" s="22"/>
      <c r="E860" s="23"/>
      <c r="F860" s="2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">
      <c r="A861" s="2"/>
      <c r="B861" s="2"/>
      <c r="C861" s="2"/>
      <c r="D861" s="22"/>
      <c r="E861" s="23"/>
      <c r="F861" s="2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">
      <c r="A862" s="2"/>
      <c r="B862" s="2"/>
      <c r="C862" s="2"/>
      <c r="D862" s="22"/>
      <c r="E862" s="23"/>
      <c r="F862" s="2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">
      <c r="A863" s="2"/>
      <c r="B863" s="2"/>
      <c r="C863" s="2"/>
      <c r="D863" s="22"/>
      <c r="E863" s="23"/>
      <c r="F863" s="2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">
      <c r="A864" s="2"/>
      <c r="B864" s="2"/>
      <c r="C864" s="2"/>
      <c r="D864" s="22"/>
      <c r="E864" s="23"/>
      <c r="F864" s="2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">
      <c r="A865" s="2"/>
      <c r="B865" s="2"/>
      <c r="C865" s="2"/>
      <c r="D865" s="22"/>
      <c r="E865" s="23"/>
      <c r="F865" s="2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">
      <c r="A866" s="2"/>
      <c r="B866" s="2"/>
      <c r="C866" s="2"/>
      <c r="D866" s="22"/>
      <c r="E866" s="23"/>
      <c r="F866" s="2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">
      <c r="A867" s="2"/>
      <c r="B867" s="2"/>
      <c r="C867" s="2"/>
      <c r="D867" s="22"/>
      <c r="E867" s="23"/>
      <c r="F867" s="2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">
      <c r="A868" s="2"/>
      <c r="B868" s="2"/>
      <c r="C868" s="2"/>
      <c r="D868" s="22"/>
      <c r="E868" s="23"/>
      <c r="F868" s="2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">
      <c r="A869" s="2"/>
      <c r="B869" s="2"/>
      <c r="C869" s="2"/>
      <c r="D869" s="22"/>
      <c r="E869" s="23"/>
      <c r="F869" s="2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">
      <c r="A870" s="2"/>
      <c r="B870" s="2"/>
      <c r="C870" s="2"/>
      <c r="D870" s="22"/>
      <c r="E870" s="23"/>
      <c r="F870" s="2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">
      <c r="A871" s="2"/>
      <c r="B871" s="2"/>
      <c r="C871" s="2"/>
      <c r="D871" s="22"/>
      <c r="E871" s="23"/>
      <c r="F871" s="2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">
      <c r="A872" s="2"/>
      <c r="B872" s="2"/>
      <c r="C872" s="2"/>
      <c r="D872" s="22"/>
      <c r="E872" s="23"/>
      <c r="F872" s="2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">
      <c r="A873" s="2"/>
      <c r="B873" s="2"/>
      <c r="C873" s="2"/>
      <c r="D873" s="22"/>
      <c r="E873" s="23"/>
      <c r="F873" s="2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">
      <c r="A874" s="2"/>
      <c r="B874" s="2"/>
      <c r="C874" s="2"/>
      <c r="D874" s="22"/>
      <c r="E874" s="23"/>
      <c r="F874" s="2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">
      <c r="A875" s="2"/>
      <c r="B875" s="2"/>
      <c r="C875" s="2"/>
      <c r="D875" s="22"/>
      <c r="E875" s="23"/>
      <c r="F875" s="2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">
      <c r="A876" s="2"/>
      <c r="B876" s="2"/>
      <c r="C876" s="2"/>
      <c r="D876" s="22"/>
      <c r="E876" s="23"/>
      <c r="F876" s="2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">
      <c r="A877" s="2"/>
      <c r="B877" s="2"/>
      <c r="C877" s="2"/>
      <c r="D877" s="22"/>
      <c r="E877" s="23"/>
      <c r="F877" s="2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">
      <c r="A878" s="2"/>
      <c r="B878" s="2"/>
      <c r="C878" s="2"/>
      <c r="D878" s="22"/>
      <c r="E878" s="23"/>
      <c r="F878" s="2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">
      <c r="A879" s="2"/>
      <c r="B879" s="2"/>
      <c r="C879" s="2"/>
      <c r="D879" s="22"/>
      <c r="E879" s="23"/>
      <c r="F879" s="2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">
      <c r="A880" s="2"/>
      <c r="B880" s="2"/>
      <c r="C880" s="2"/>
      <c r="D880" s="22"/>
      <c r="E880" s="23"/>
      <c r="F880" s="2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">
      <c r="A881" s="2"/>
      <c r="B881" s="2"/>
      <c r="C881" s="2"/>
      <c r="D881" s="22"/>
      <c r="E881" s="23"/>
      <c r="F881" s="2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">
      <c r="A882" s="2"/>
      <c r="B882" s="2"/>
      <c r="C882" s="2"/>
      <c r="D882" s="22"/>
      <c r="E882" s="23"/>
      <c r="F882" s="2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">
      <c r="A883" s="2"/>
      <c r="B883" s="2"/>
      <c r="C883" s="2"/>
      <c r="D883" s="22"/>
      <c r="E883" s="23"/>
      <c r="F883" s="2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">
      <c r="A884" s="2"/>
      <c r="B884" s="2"/>
      <c r="C884" s="2"/>
      <c r="D884" s="22"/>
      <c r="E884" s="23"/>
      <c r="F884" s="2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">
      <c r="A885" s="2"/>
      <c r="B885" s="2"/>
      <c r="C885" s="2"/>
      <c r="D885" s="22"/>
      <c r="E885" s="23"/>
      <c r="F885" s="2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">
      <c r="A886" s="2"/>
      <c r="B886" s="2"/>
      <c r="C886" s="2"/>
      <c r="D886" s="22"/>
      <c r="E886" s="23"/>
      <c r="F886" s="2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">
      <c r="A887" s="2"/>
      <c r="B887" s="2"/>
      <c r="C887" s="2"/>
      <c r="D887" s="22"/>
      <c r="E887" s="23"/>
      <c r="F887" s="2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">
      <c r="A888" s="2"/>
      <c r="B888" s="2"/>
      <c r="C888" s="2"/>
      <c r="D888" s="22"/>
      <c r="E888" s="23"/>
      <c r="F888" s="2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">
      <c r="A889" s="2"/>
      <c r="B889" s="2"/>
      <c r="C889" s="2"/>
      <c r="D889" s="22"/>
      <c r="E889" s="23"/>
      <c r="F889" s="2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">
      <c r="A890" s="2"/>
      <c r="B890" s="2"/>
      <c r="C890" s="2"/>
      <c r="D890" s="22"/>
      <c r="E890" s="23"/>
      <c r="F890" s="2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">
      <c r="A891" s="2"/>
      <c r="B891" s="2"/>
      <c r="C891" s="2"/>
      <c r="D891" s="22"/>
      <c r="E891" s="23"/>
      <c r="F891" s="2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">
      <c r="A892" s="2"/>
      <c r="B892" s="2"/>
      <c r="C892" s="2"/>
      <c r="D892" s="22"/>
      <c r="E892" s="23"/>
      <c r="F892" s="2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">
      <c r="A893" s="2"/>
      <c r="B893" s="2"/>
      <c r="C893" s="2"/>
      <c r="D893" s="22"/>
      <c r="E893" s="23"/>
      <c r="F893" s="2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">
      <c r="A894" s="2"/>
      <c r="B894" s="2"/>
      <c r="C894" s="2"/>
      <c r="D894" s="22"/>
      <c r="E894" s="23"/>
      <c r="F894" s="2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">
      <c r="A895" s="2"/>
      <c r="B895" s="2"/>
      <c r="C895" s="2"/>
      <c r="D895" s="22"/>
      <c r="E895" s="23"/>
      <c r="F895" s="2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">
      <c r="A896" s="2"/>
      <c r="B896" s="2"/>
      <c r="C896" s="2"/>
      <c r="D896" s="22"/>
      <c r="E896" s="23"/>
      <c r="F896" s="2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">
      <c r="A897" s="2"/>
      <c r="B897" s="2"/>
      <c r="C897" s="2"/>
      <c r="D897" s="22"/>
      <c r="E897" s="23"/>
      <c r="F897" s="2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">
      <c r="A898" s="2"/>
      <c r="B898" s="2"/>
      <c r="C898" s="2"/>
      <c r="D898" s="22"/>
      <c r="E898" s="23"/>
      <c r="F898" s="2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">
      <c r="A899" s="2"/>
      <c r="B899" s="2"/>
      <c r="C899" s="2"/>
      <c r="D899" s="22"/>
      <c r="E899" s="23"/>
      <c r="F899" s="2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">
      <c r="A900" s="2"/>
      <c r="B900" s="2"/>
      <c r="C900" s="2"/>
      <c r="D900" s="22"/>
      <c r="E900" s="23"/>
      <c r="F900" s="2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">
      <c r="A901" s="2"/>
      <c r="B901" s="2"/>
      <c r="C901" s="2"/>
      <c r="D901" s="22"/>
      <c r="E901" s="23"/>
      <c r="F901" s="2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">
      <c r="A902" s="2"/>
      <c r="B902" s="2"/>
      <c r="C902" s="2"/>
      <c r="D902" s="22"/>
      <c r="E902" s="23"/>
      <c r="F902" s="2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">
      <c r="A903" s="2"/>
      <c r="B903" s="2"/>
      <c r="C903" s="2"/>
      <c r="D903" s="22"/>
      <c r="E903" s="23"/>
      <c r="F903" s="2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">
      <c r="A904" s="2"/>
      <c r="B904" s="2"/>
      <c r="C904" s="2"/>
      <c r="D904" s="22"/>
      <c r="E904" s="23"/>
      <c r="F904" s="2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">
      <c r="A905" s="2"/>
      <c r="B905" s="2"/>
      <c r="C905" s="2"/>
      <c r="D905" s="22"/>
      <c r="E905" s="23"/>
      <c r="F905" s="2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">
      <c r="A906" s="2"/>
      <c r="B906" s="2"/>
      <c r="C906" s="2"/>
      <c r="D906" s="22"/>
      <c r="E906" s="23"/>
      <c r="F906" s="2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">
      <c r="A907" s="2"/>
      <c r="B907" s="2"/>
      <c r="C907" s="2"/>
      <c r="D907" s="22"/>
      <c r="E907" s="23"/>
      <c r="F907" s="2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">
      <c r="A908" s="2"/>
      <c r="B908" s="2"/>
      <c r="C908" s="2"/>
      <c r="D908" s="22"/>
      <c r="E908" s="23"/>
      <c r="F908" s="2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">
      <c r="A909" s="2"/>
      <c r="B909" s="2"/>
      <c r="C909" s="2"/>
      <c r="D909" s="22"/>
      <c r="E909" s="23"/>
      <c r="F909" s="2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">
      <c r="A910" s="2"/>
      <c r="B910" s="2"/>
      <c r="C910" s="2"/>
      <c r="D910" s="22"/>
      <c r="E910" s="23"/>
      <c r="F910" s="2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">
      <c r="A911" s="2"/>
      <c r="B911" s="2"/>
      <c r="C911" s="2"/>
      <c r="D911" s="22"/>
      <c r="E911" s="23"/>
      <c r="F911" s="2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">
      <c r="A912" s="2"/>
      <c r="B912" s="2"/>
      <c r="C912" s="2"/>
      <c r="D912" s="22"/>
      <c r="E912" s="23"/>
      <c r="F912" s="2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">
      <c r="A913" s="2"/>
      <c r="B913" s="2"/>
      <c r="C913" s="2"/>
      <c r="D913" s="22"/>
      <c r="E913" s="23"/>
      <c r="F913" s="2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">
      <c r="A914" s="2"/>
      <c r="B914" s="2"/>
      <c r="C914" s="2"/>
      <c r="D914" s="22"/>
      <c r="E914" s="23"/>
      <c r="F914" s="2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">
      <c r="A915" s="2"/>
      <c r="B915" s="2"/>
      <c r="C915" s="2"/>
      <c r="D915" s="22"/>
      <c r="E915" s="23"/>
      <c r="F915" s="2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">
      <c r="A916" s="2"/>
      <c r="B916" s="2"/>
      <c r="C916" s="2"/>
      <c r="D916" s="22"/>
      <c r="E916" s="23"/>
      <c r="F916" s="2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">
      <c r="A917" s="2"/>
      <c r="B917" s="2"/>
      <c r="C917" s="2"/>
      <c r="D917" s="22"/>
      <c r="E917" s="23"/>
      <c r="F917" s="2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">
      <c r="A918" s="2"/>
      <c r="B918" s="2"/>
      <c r="C918" s="2"/>
      <c r="D918" s="22"/>
      <c r="E918" s="23"/>
      <c r="F918" s="2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">
      <c r="A919" s="2"/>
      <c r="B919" s="2"/>
      <c r="C919" s="2"/>
      <c r="D919" s="22"/>
      <c r="E919" s="23"/>
      <c r="F919" s="2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">
      <c r="A920" s="2"/>
      <c r="B920" s="2"/>
      <c r="C920" s="2"/>
      <c r="D920" s="22"/>
      <c r="E920" s="23"/>
      <c r="F920" s="2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">
      <c r="A921" s="2"/>
      <c r="B921" s="2"/>
      <c r="C921" s="2"/>
      <c r="D921" s="22"/>
      <c r="E921" s="23"/>
      <c r="F921" s="2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">
      <c r="A922" s="2"/>
      <c r="B922" s="2"/>
      <c r="C922" s="2"/>
      <c r="D922" s="22"/>
      <c r="E922" s="23"/>
      <c r="F922" s="2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">
      <c r="A923" s="2"/>
      <c r="B923" s="2"/>
      <c r="C923" s="2"/>
      <c r="D923" s="22"/>
      <c r="E923" s="23"/>
      <c r="F923" s="2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">
      <c r="A924" s="2"/>
      <c r="B924" s="2"/>
      <c r="C924" s="2"/>
      <c r="D924" s="22"/>
      <c r="E924" s="23"/>
      <c r="F924" s="2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">
      <c r="A925" s="2"/>
      <c r="B925" s="2"/>
      <c r="C925" s="2"/>
      <c r="D925" s="22"/>
      <c r="E925" s="23"/>
      <c r="F925" s="2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">
      <c r="A926" s="2"/>
      <c r="B926" s="2"/>
      <c r="C926" s="2"/>
      <c r="D926" s="22"/>
      <c r="E926" s="23"/>
      <c r="F926" s="2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">
      <c r="A927" s="2"/>
      <c r="B927" s="2"/>
      <c r="C927" s="2"/>
      <c r="D927" s="22"/>
      <c r="E927" s="23"/>
      <c r="F927" s="2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">
      <c r="A928" s="2"/>
      <c r="B928" s="2"/>
      <c r="C928" s="2"/>
      <c r="D928" s="22"/>
      <c r="E928" s="23"/>
      <c r="F928" s="2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">
      <c r="A929" s="2"/>
      <c r="B929" s="2"/>
      <c r="C929" s="2"/>
      <c r="D929" s="22"/>
      <c r="E929" s="23"/>
      <c r="F929" s="2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">
      <c r="A930" s="2"/>
      <c r="B930" s="2"/>
      <c r="C930" s="2"/>
      <c r="D930" s="22"/>
      <c r="E930" s="23"/>
      <c r="F930" s="2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">
      <c r="A931" s="2"/>
      <c r="B931" s="2"/>
      <c r="C931" s="2"/>
      <c r="D931" s="22"/>
      <c r="E931" s="23"/>
      <c r="F931" s="2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">
      <c r="A932" s="2"/>
      <c r="B932" s="2"/>
      <c r="C932" s="2"/>
      <c r="D932" s="22"/>
      <c r="E932" s="23"/>
      <c r="F932" s="2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">
      <c r="A933" s="2"/>
      <c r="B933" s="2"/>
      <c r="C933" s="2"/>
      <c r="D933" s="22"/>
      <c r="E933" s="23"/>
      <c r="F933" s="2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">
      <c r="A934" s="2"/>
      <c r="B934" s="2"/>
      <c r="C934" s="2"/>
      <c r="D934" s="22"/>
      <c r="E934" s="23"/>
      <c r="F934" s="2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">
      <c r="A935" s="2"/>
      <c r="B935" s="2"/>
      <c r="C935" s="2"/>
      <c r="D935" s="22"/>
      <c r="E935" s="23"/>
      <c r="F935" s="2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">
      <c r="A936" s="2"/>
      <c r="B936" s="2"/>
      <c r="C936" s="2"/>
      <c r="D936" s="22"/>
      <c r="E936" s="23"/>
      <c r="F936" s="2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">
      <c r="A937" s="2"/>
      <c r="B937" s="2"/>
      <c r="C937" s="2"/>
      <c r="D937" s="22"/>
      <c r="E937" s="23"/>
      <c r="F937" s="2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">
      <c r="A938" s="2"/>
      <c r="B938" s="2"/>
      <c r="C938" s="2"/>
      <c r="D938" s="22"/>
      <c r="E938" s="23"/>
      <c r="F938" s="2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">
      <c r="A939" s="2"/>
      <c r="B939" s="2"/>
      <c r="C939" s="2"/>
      <c r="D939" s="22"/>
      <c r="E939" s="23"/>
      <c r="F939" s="2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">
      <c r="A940" s="2"/>
      <c r="B940" s="2"/>
      <c r="C940" s="2"/>
      <c r="D940" s="22"/>
      <c r="E940" s="23"/>
      <c r="F940" s="2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">
      <c r="A941" s="2"/>
      <c r="B941" s="2"/>
      <c r="C941" s="2"/>
      <c r="D941" s="22"/>
      <c r="E941" s="23"/>
      <c r="F941" s="2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">
      <c r="A942" s="2"/>
      <c r="B942" s="2"/>
      <c r="C942" s="2"/>
      <c r="D942" s="22"/>
      <c r="E942" s="23"/>
      <c r="F942" s="2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">
      <c r="A943" s="2"/>
      <c r="B943" s="2"/>
      <c r="C943" s="2"/>
      <c r="D943" s="22"/>
      <c r="E943" s="23"/>
      <c r="F943" s="2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">
      <c r="A944" s="2"/>
      <c r="B944" s="2"/>
      <c r="C944" s="2"/>
      <c r="D944" s="22"/>
      <c r="E944" s="23"/>
      <c r="F944" s="2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">
      <c r="A945" s="2"/>
      <c r="B945" s="2"/>
      <c r="C945" s="2"/>
      <c r="D945" s="22"/>
      <c r="E945" s="23"/>
      <c r="F945" s="2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">
      <c r="A946" s="2"/>
      <c r="B946" s="2"/>
      <c r="C946" s="2"/>
      <c r="D946" s="22"/>
      <c r="E946" s="23"/>
      <c r="F946" s="2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">
      <c r="A947" s="2"/>
      <c r="B947" s="2"/>
      <c r="C947" s="2"/>
      <c r="D947" s="22"/>
      <c r="E947" s="23"/>
      <c r="F947" s="2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">
      <c r="A948" s="2"/>
      <c r="B948" s="2"/>
      <c r="C948" s="2"/>
      <c r="D948" s="22"/>
      <c r="E948" s="23"/>
      <c r="F948" s="2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">
      <c r="A949" s="2"/>
      <c r="B949" s="2"/>
      <c r="C949" s="2"/>
      <c r="D949" s="22"/>
      <c r="E949" s="23"/>
      <c r="F949" s="2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">
      <c r="A950" s="2"/>
      <c r="B950" s="2"/>
      <c r="C950" s="2"/>
      <c r="D950" s="22"/>
      <c r="E950" s="23"/>
      <c r="F950" s="2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">
      <c r="A951" s="2"/>
      <c r="B951" s="2"/>
      <c r="C951" s="2"/>
      <c r="D951" s="22"/>
      <c r="E951" s="23"/>
      <c r="F951" s="2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">
      <c r="A952" s="2"/>
      <c r="B952" s="2"/>
      <c r="C952" s="2"/>
      <c r="D952" s="22"/>
      <c r="E952" s="23"/>
      <c r="F952" s="2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">
      <c r="A953" s="2"/>
      <c r="B953" s="2"/>
      <c r="C953" s="2"/>
      <c r="D953" s="22"/>
      <c r="E953" s="23"/>
      <c r="F953" s="2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">
      <c r="A954" s="2"/>
      <c r="B954" s="2"/>
      <c r="C954" s="2"/>
      <c r="D954" s="22"/>
      <c r="E954" s="23"/>
      <c r="F954" s="2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">
      <c r="A955" s="2"/>
      <c r="B955" s="2"/>
      <c r="C955" s="2"/>
      <c r="D955" s="22"/>
      <c r="E955" s="23"/>
      <c r="F955" s="2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">
      <c r="A956" s="2"/>
      <c r="B956" s="2"/>
      <c r="C956" s="2"/>
      <c r="D956" s="22"/>
      <c r="E956" s="23"/>
      <c r="F956" s="2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">
      <c r="A957" s="2"/>
      <c r="B957" s="2"/>
      <c r="C957" s="2"/>
      <c r="D957" s="22"/>
      <c r="E957" s="23"/>
      <c r="F957" s="2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">
      <c r="A958" s="2"/>
      <c r="B958" s="2"/>
      <c r="C958" s="2"/>
      <c r="D958" s="22"/>
      <c r="E958" s="23"/>
      <c r="F958" s="2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">
      <c r="A959" s="2"/>
      <c r="B959" s="2"/>
      <c r="C959" s="2"/>
      <c r="D959" s="22"/>
      <c r="E959" s="23"/>
      <c r="F959" s="2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">
      <c r="A960" s="2"/>
      <c r="B960" s="2"/>
      <c r="C960" s="2"/>
      <c r="D960" s="22"/>
      <c r="E960" s="23"/>
      <c r="F960" s="2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">
      <c r="A961" s="2"/>
      <c r="B961" s="2"/>
      <c r="C961" s="2"/>
      <c r="D961" s="22"/>
      <c r="E961" s="23"/>
      <c r="F961" s="2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">
      <c r="A962" s="2"/>
      <c r="B962" s="2"/>
      <c r="C962" s="2"/>
      <c r="D962" s="22"/>
      <c r="E962" s="23"/>
      <c r="F962" s="2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">
      <c r="A963" s="2"/>
      <c r="B963" s="2"/>
      <c r="C963" s="2"/>
      <c r="D963" s="22"/>
      <c r="E963" s="23"/>
      <c r="F963" s="2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">
      <c r="A964" s="2"/>
      <c r="B964" s="2"/>
      <c r="C964" s="2"/>
      <c r="D964" s="22"/>
      <c r="E964" s="23"/>
      <c r="F964" s="2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">
      <c r="A965" s="2"/>
      <c r="B965" s="2"/>
      <c r="C965" s="2"/>
      <c r="D965" s="22"/>
      <c r="E965" s="23"/>
      <c r="F965" s="2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">
      <c r="A966" s="2"/>
      <c r="B966" s="2"/>
      <c r="C966" s="2"/>
      <c r="D966" s="22"/>
      <c r="E966" s="23"/>
      <c r="F966" s="2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">
      <c r="A967" s="2"/>
      <c r="B967" s="2"/>
      <c r="C967" s="2"/>
      <c r="D967" s="22"/>
      <c r="E967" s="23"/>
      <c r="F967" s="2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">
      <c r="A968" s="2"/>
      <c r="B968" s="2"/>
      <c r="C968" s="2"/>
      <c r="D968" s="22"/>
      <c r="E968" s="23"/>
      <c r="F968" s="2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">
      <c r="A969" s="2"/>
      <c r="B969" s="2"/>
      <c r="C969" s="2"/>
      <c r="D969" s="22"/>
      <c r="E969" s="23"/>
      <c r="F969" s="2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">
      <c r="A970" s="2"/>
      <c r="B970" s="2"/>
      <c r="C970" s="2"/>
      <c r="D970" s="22"/>
      <c r="E970" s="23"/>
      <c r="F970" s="2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">
      <c r="A971" s="2"/>
      <c r="B971" s="2"/>
      <c r="C971" s="2"/>
      <c r="D971" s="22"/>
      <c r="E971" s="23"/>
      <c r="F971" s="2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">
      <c r="A972" s="2"/>
      <c r="B972" s="2"/>
      <c r="C972" s="2"/>
      <c r="D972" s="22"/>
      <c r="E972" s="23"/>
      <c r="F972" s="2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">
      <c r="A973" s="2"/>
      <c r="B973" s="2"/>
      <c r="C973" s="2"/>
      <c r="D973" s="22"/>
      <c r="E973" s="23"/>
      <c r="F973" s="2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">
      <c r="A974" s="2"/>
      <c r="B974" s="2"/>
      <c r="C974" s="2"/>
      <c r="D974" s="22"/>
      <c r="E974" s="23"/>
      <c r="F974" s="2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">
      <c r="A975" s="2"/>
      <c r="B975" s="2"/>
      <c r="C975" s="2"/>
      <c r="D975" s="22"/>
      <c r="E975" s="23"/>
      <c r="F975" s="2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">
      <c r="A976" s="2"/>
      <c r="B976" s="2"/>
      <c r="C976" s="2"/>
      <c r="D976" s="22"/>
      <c r="E976" s="23"/>
      <c r="F976" s="2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">
      <c r="A977" s="2"/>
      <c r="B977" s="2"/>
      <c r="C977" s="2"/>
      <c r="D977" s="22"/>
      <c r="E977" s="23"/>
      <c r="F977" s="2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">
      <c r="A978" s="2"/>
      <c r="B978" s="2"/>
      <c r="C978" s="2"/>
      <c r="D978" s="22"/>
      <c r="E978" s="23"/>
      <c r="F978" s="2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">
      <c r="A979" s="2"/>
      <c r="B979" s="2"/>
      <c r="C979" s="2"/>
      <c r="D979" s="22"/>
      <c r="E979" s="23"/>
      <c r="F979" s="2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">
      <c r="A980" s="2"/>
      <c r="B980" s="2"/>
      <c r="C980" s="2"/>
      <c r="D980" s="22"/>
      <c r="E980" s="23"/>
      <c r="F980" s="2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">
      <c r="A981" s="2"/>
      <c r="B981" s="2"/>
      <c r="C981" s="2"/>
      <c r="D981" s="22"/>
      <c r="E981" s="23"/>
      <c r="F981" s="2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">
      <c r="A982" s="2"/>
      <c r="B982" s="2"/>
      <c r="C982" s="2"/>
      <c r="D982" s="22"/>
      <c r="E982" s="23"/>
      <c r="F982" s="2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">
      <c r="A983" s="2"/>
      <c r="B983" s="2"/>
      <c r="C983" s="2"/>
      <c r="D983" s="22"/>
      <c r="E983" s="23"/>
      <c r="F983" s="2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">
      <c r="A984" s="2"/>
      <c r="B984" s="2"/>
      <c r="C984" s="2"/>
      <c r="D984" s="22"/>
      <c r="E984" s="23"/>
      <c r="F984" s="2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">
      <c r="A985" s="2"/>
      <c r="B985" s="2"/>
      <c r="C985" s="2"/>
      <c r="D985" s="22"/>
      <c r="E985" s="23"/>
      <c r="F985" s="2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">
      <c r="A986" s="2"/>
      <c r="B986" s="2"/>
      <c r="C986" s="2"/>
      <c r="D986" s="22"/>
      <c r="E986" s="23"/>
      <c r="F986" s="2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">
      <c r="A987" s="2"/>
      <c r="B987" s="2"/>
      <c r="C987" s="2"/>
      <c r="D987" s="22"/>
      <c r="E987" s="23"/>
      <c r="F987" s="2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">
      <c r="A988" s="2"/>
      <c r="B988" s="2"/>
      <c r="C988" s="2"/>
      <c r="D988" s="22"/>
      <c r="E988" s="23"/>
      <c r="F988" s="2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">
      <c r="A989" s="2"/>
      <c r="B989" s="2"/>
      <c r="C989" s="2"/>
      <c r="D989" s="22"/>
      <c r="E989" s="23"/>
      <c r="F989" s="2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">
      <c r="A990" s="2"/>
      <c r="B990" s="2"/>
      <c r="C990" s="2"/>
      <c r="D990" s="22"/>
      <c r="E990" s="23"/>
      <c r="F990" s="2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">
      <c r="A991" s="2"/>
      <c r="B991" s="2"/>
      <c r="C991" s="2"/>
      <c r="D991" s="22"/>
      <c r="E991" s="23"/>
      <c r="F991" s="2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">
      <c r="A992" s="2"/>
      <c r="B992" s="2"/>
      <c r="C992" s="2"/>
      <c r="D992" s="22"/>
      <c r="E992" s="23"/>
      <c r="F992" s="2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">
      <c r="A993" s="2"/>
      <c r="B993" s="2"/>
      <c r="C993" s="2"/>
      <c r="D993" s="22"/>
      <c r="E993" s="23"/>
      <c r="F993" s="2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">
      <c r="A994" s="2"/>
      <c r="B994" s="2"/>
      <c r="C994" s="2"/>
      <c r="D994" s="22"/>
      <c r="E994" s="23"/>
      <c r="F994" s="2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">
      <c r="A995" s="2"/>
      <c r="B995" s="2"/>
      <c r="C995" s="2"/>
      <c r="D995" s="22"/>
      <c r="E995" s="23"/>
      <c r="F995" s="2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">
      <c r="A996" s="2"/>
      <c r="B996" s="2"/>
      <c r="C996" s="2"/>
      <c r="D996" s="22"/>
      <c r="E996" s="23"/>
      <c r="F996" s="2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">
      <c r="A997" s="2"/>
      <c r="B997" s="2"/>
      <c r="C997" s="2"/>
      <c r="D997" s="22"/>
      <c r="E997" s="23"/>
      <c r="F997" s="2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">
      <c r="A998" s="2"/>
      <c r="B998" s="2"/>
      <c r="C998" s="2"/>
      <c r="D998" s="22"/>
      <c r="E998" s="23"/>
      <c r="F998" s="2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">
      <c r="A999" s="2"/>
      <c r="B999" s="2"/>
      <c r="C999" s="2"/>
      <c r="D999" s="22"/>
      <c r="E999" s="23"/>
      <c r="F999" s="2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2">
      <c r="A1000" s="2"/>
      <c r="B1000" s="2"/>
      <c r="C1000" s="2"/>
      <c r="D1000" s="22"/>
      <c r="E1000" s="23"/>
      <c r="F1000" s="2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18">
    <mergeCell ref="D155:F155"/>
    <mergeCell ref="D65:F65"/>
    <mergeCell ref="D74:F74"/>
    <mergeCell ref="D83:F83"/>
    <mergeCell ref="D92:F92"/>
    <mergeCell ref="D101:F101"/>
    <mergeCell ref="D110:F110"/>
    <mergeCell ref="D119:F119"/>
    <mergeCell ref="D47:F47"/>
    <mergeCell ref="D56:F56"/>
    <mergeCell ref="D128:F128"/>
    <mergeCell ref="D137:F137"/>
    <mergeCell ref="D146:F146"/>
    <mergeCell ref="D2:F2"/>
    <mergeCell ref="D11:F11"/>
    <mergeCell ref="D20:F20"/>
    <mergeCell ref="D29:F29"/>
    <mergeCell ref="D38:F38"/>
  </mergeCells>
  <conditionalFormatting sqref="D1:F1048576">
    <cfRule type="cellIs" dxfId="4" priority="1" operator="equal">
      <formula>0</formula>
    </cfRule>
  </conditionalFormatting>
  <printOptions gridLines="1"/>
  <pageMargins left="0" right="0" top="0.39370078740157483" bottom="0.39370078740157483" header="0" footer="0"/>
  <pageSetup paperSize="9" orientation="portrait"/>
  <rowBreaks count="2" manualBreakCount="2">
    <brk id="55" man="1"/>
    <brk id="10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1000"/>
  <sheetViews>
    <sheetView workbookViewId="0">
      <selection activeCell="D1" sqref="D1:F1048576"/>
    </sheetView>
  </sheetViews>
  <sheetFormatPr baseColWidth="10" defaultColWidth="14.5" defaultRowHeight="15" customHeight="1" x14ac:dyDescent="0.2"/>
  <cols>
    <col min="1" max="1" width="6.1640625" customWidth="1"/>
    <col min="2" max="2" width="38.5" customWidth="1"/>
    <col min="3" max="3" width="2.6640625" customWidth="1"/>
    <col min="4" max="4" width="43.6640625" customWidth="1"/>
    <col min="5" max="5" width="2.33203125" customWidth="1"/>
    <col min="6" max="6" width="45.1640625" customWidth="1"/>
    <col min="7" max="23" width="8.6640625" customWidth="1"/>
  </cols>
  <sheetData>
    <row r="1" spans="1:23" x14ac:dyDescent="0.2">
      <c r="A1" s="2">
        <v>1</v>
      </c>
      <c r="B1" s="3"/>
      <c r="C1" s="2"/>
      <c r="D1" s="6" t="s">
        <v>3</v>
      </c>
      <c r="E1" s="7"/>
      <c r="F1" s="6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">
      <c r="A2" s="2">
        <v>2</v>
      </c>
      <c r="B2" s="2"/>
      <c r="C2" s="2"/>
      <c r="D2" s="40" t="s">
        <v>5</v>
      </c>
      <c r="E2" s="41"/>
      <c r="F2" s="4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">
      <c r="A3" s="2">
        <v>3</v>
      </c>
      <c r="B3" s="2"/>
      <c r="C3" s="2"/>
      <c r="D3" s="26">
        <f>LOOKUP(16,'17 Teams'!Numbers, '17 Teams'!Teams)</f>
        <v>0</v>
      </c>
      <c r="E3" s="27" t="s">
        <v>6</v>
      </c>
      <c r="F3" s="26">
        <f>LOOKUP(1,'17 Teams'!Numbers, '17 Teams'!Teams)</f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">
      <c r="A4" s="2">
        <v>4</v>
      </c>
      <c r="B4" s="2"/>
      <c r="C4" s="2"/>
      <c r="D4" s="17">
        <f>LOOKUP(15,'17 Teams'!Numbers, '17 Teams'!Teams)</f>
        <v>0</v>
      </c>
      <c r="E4" s="18" t="s">
        <v>6</v>
      </c>
      <c r="F4" s="17">
        <f>LOOKUP(2,'17 Teams'!Numbers, '17 Teams'!Teams)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">
      <c r="A5" s="2">
        <v>5</v>
      </c>
      <c r="B5" s="2"/>
      <c r="C5" s="2"/>
      <c r="D5" s="17">
        <f>LOOKUP(14,'17 Teams'!Numbers, '17 Teams'!Teams)</f>
        <v>0</v>
      </c>
      <c r="E5" s="18" t="s">
        <v>6</v>
      </c>
      <c r="F5" s="17">
        <f>LOOKUP(3,'17 Teams'!Numbers, '17 Teams'!Teams)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">
      <c r="A6" s="2">
        <v>6</v>
      </c>
      <c r="B6" s="2"/>
      <c r="C6" s="2"/>
      <c r="D6" s="17">
        <f>LOOKUP(13,'17 Teams'!Numbers, '17 Teams'!Teams)</f>
        <v>0</v>
      </c>
      <c r="E6" s="18" t="s">
        <v>6</v>
      </c>
      <c r="F6" s="17">
        <f>LOOKUP(4,'17 Teams'!Numbers, '17 Teams'!Teams)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">
      <c r="A7" s="2">
        <v>7</v>
      </c>
      <c r="B7" s="2"/>
      <c r="C7" s="2"/>
      <c r="D7" s="17">
        <f>LOOKUP(12,'17 Teams'!Numbers, '17 Teams'!Teams)</f>
        <v>0</v>
      </c>
      <c r="E7" s="18" t="s">
        <v>6</v>
      </c>
      <c r="F7" s="17">
        <f>LOOKUP(5,'17 Teams'!Numbers, '17 Teams'!Teams)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">
      <c r="A8" s="2">
        <v>8</v>
      </c>
      <c r="B8" s="3"/>
      <c r="C8" s="2"/>
      <c r="D8" s="17">
        <f>LOOKUP(11,'17 Teams'!Numbers, '17 Teams'!Teams)</f>
        <v>0</v>
      </c>
      <c r="E8" s="18" t="s">
        <v>6</v>
      </c>
      <c r="F8" s="17">
        <f>LOOKUP(6,'17 Teams'!Numbers, '17 Teams'!Teams)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">
      <c r="A9" s="2">
        <v>9</v>
      </c>
      <c r="B9" s="3"/>
      <c r="C9" s="2"/>
      <c r="D9" s="17">
        <f>LOOKUP(10,'17 Teams'!Numbers, '17 Teams'!Teams)</f>
        <v>0</v>
      </c>
      <c r="E9" s="18" t="s">
        <v>6</v>
      </c>
      <c r="F9" s="17">
        <f>LOOKUP(7,'17 Teams'!Numbers, '17 Teams'!Teams)</f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">
      <c r="A10" s="2">
        <v>10</v>
      </c>
      <c r="B10" s="2"/>
      <c r="C10" s="2"/>
      <c r="D10" s="17">
        <f>LOOKUP(9,'17 Teams'!Numbers, '17 Teams'!Teams)</f>
        <v>0</v>
      </c>
      <c r="E10" s="18" t="s">
        <v>6</v>
      </c>
      <c r="F10" s="17">
        <f>LOOKUP(8,'17 Teams'!Numbers, '17 Teams'!Teams)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">
      <c r="A11" s="2">
        <v>11</v>
      </c>
      <c r="B11" s="2"/>
      <c r="C11" s="2"/>
      <c r="D11" s="28">
        <f>LOOKUP(17,'17 Teams'!Numbers, '17 Teams'!Teams)</f>
        <v>0</v>
      </c>
      <c r="E11" s="29" t="s">
        <v>6</v>
      </c>
      <c r="F11" s="28" t="s">
        <v>26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">
      <c r="A12" s="2">
        <v>12</v>
      </c>
      <c r="B12" s="2"/>
      <c r="C12" s="2"/>
      <c r="D12" s="40" t="s">
        <v>7</v>
      </c>
      <c r="E12" s="41"/>
      <c r="F12" s="4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2">
      <c r="A13" s="2">
        <v>13</v>
      </c>
      <c r="B13" s="2"/>
      <c r="C13" s="2"/>
      <c r="D13" s="26">
        <f>LOOKUP(17,'17 Teams'!Numbers, '17 Teams'!Teams)</f>
        <v>0</v>
      </c>
      <c r="E13" s="27" t="s">
        <v>6</v>
      </c>
      <c r="F13" s="26">
        <f>LOOKUP(15,'17 Teams'!Numbers, '17 Teams'!Teams)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">
      <c r="A14" s="2">
        <v>14</v>
      </c>
      <c r="B14" s="2"/>
      <c r="C14" s="2"/>
      <c r="D14" s="17">
        <f>LOOKUP(1,'17 Teams'!Numbers, '17 Teams'!Teams)</f>
        <v>0</v>
      </c>
      <c r="E14" s="18" t="s">
        <v>6</v>
      </c>
      <c r="F14" s="17">
        <f>LOOKUP(14,'17 Teams'!Numbers, '17 Teams'!Teams)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">
      <c r="A15" s="2">
        <v>15</v>
      </c>
      <c r="B15" s="2"/>
      <c r="C15" s="2"/>
      <c r="D15" s="17">
        <f>LOOKUP(2,'17 Teams'!Numbers, '17 Teams'!Teams)</f>
        <v>0</v>
      </c>
      <c r="E15" s="18" t="s">
        <v>6</v>
      </c>
      <c r="F15" s="17">
        <f>LOOKUP(13,'17 Teams'!Numbers, '17 Teams'!Teams)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2">
      <c r="A16" s="2">
        <v>16</v>
      </c>
      <c r="B16" s="3"/>
      <c r="C16" s="2"/>
      <c r="D16" s="17">
        <f>LOOKUP(3,'17 Teams'!Numbers, '17 Teams'!Teams)</f>
        <v>0</v>
      </c>
      <c r="E16" s="18" t="s">
        <v>6</v>
      </c>
      <c r="F16" s="17">
        <f>LOOKUP(12,'17 Teams'!Numbers, '17 Teams'!Teams)</f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">
      <c r="A17" s="2">
        <v>17</v>
      </c>
      <c r="B17" s="2"/>
      <c r="C17" s="2"/>
      <c r="D17" s="17">
        <f>LOOKUP(4,'17 Teams'!Numbers, '17 Teams'!Teams)</f>
        <v>0</v>
      </c>
      <c r="E17" s="18" t="s">
        <v>6</v>
      </c>
      <c r="F17" s="17">
        <f>LOOKUP(11,'17 Teams'!Numbers, '17 Teams'!Teams)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2">
      <c r="A18" s="2"/>
      <c r="B18" s="2"/>
      <c r="C18" s="2"/>
      <c r="D18" s="17">
        <f>LOOKUP(5,'17 Teams'!Numbers, '17 Teams'!Teams)</f>
        <v>0</v>
      </c>
      <c r="E18" s="18" t="s">
        <v>6</v>
      </c>
      <c r="F18" s="17">
        <f>LOOKUP(10,'17 Teams'!Numbers, '17 Teams'!Teams)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2">
      <c r="A19" s="2"/>
      <c r="B19" s="21" t="s">
        <v>43</v>
      </c>
      <c r="C19" s="2"/>
      <c r="D19" s="17">
        <f>LOOKUP(6,'17 Teams'!Numbers, '17 Teams'!Teams)</f>
        <v>0</v>
      </c>
      <c r="E19" s="18" t="s">
        <v>6</v>
      </c>
      <c r="F19" s="17">
        <f>LOOKUP(9,'17 Teams'!Numbers, '17 Teams'!Teams)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2">
      <c r="A20" s="2"/>
      <c r="B20" s="21" t="s">
        <v>73</v>
      </c>
      <c r="C20" s="2"/>
      <c r="D20" s="17">
        <f>LOOKUP(7,'17 Teams'!Numbers, '17 Teams'!Teams)</f>
        <v>0</v>
      </c>
      <c r="E20" s="18" t="s">
        <v>6</v>
      </c>
      <c r="F20" s="17">
        <f>LOOKUP(8,'17 Teams'!Numbers, '17 Teams'!Teams)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">
      <c r="A21" s="2"/>
      <c r="B21" s="21" t="s">
        <v>74</v>
      </c>
      <c r="C21" s="2"/>
      <c r="D21" s="28">
        <f>LOOKUP(16,'17 Teams'!Numbers, '17 Teams'!Teams)</f>
        <v>0</v>
      </c>
      <c r="E21" s="29" t="s">
        <v>6</v>
      </c>
      <c r="F21" s="28" t="s">
        <v>26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">
      <c r="A22" s="2"/>
      <c r="B22" s="21" t="s">
        <v>75</v>
      </c>
      <c r="C22" s="2"/>
      <c r="D22" s="40" t="s">
        <v>10</v>
      </c>
      <c r="E22" s="41"/>
      <c r="F22" s="4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">
      <c r="A23" s="2"/>
      <c r="B23" s="21" t="s">
        <v>76</v>
      </c>
      <c r="C23" s="2"/>
      <c r="D23" s="26">
        <f>LOOKUP(14,'17 Teams'!Numbers, '17 Teams'!Teams)</f>
        <v>0</v>
      </c>
      <c r="E23" s="27" t="s">
        <v>6</v>
      </c>
      <c r="F23" s="26">
        <f>LOOKUP(16,'17 Teams'!Numbers, '17 Teams'!Teams)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">
      <c r="A24" s="2"/>
      <c r="B24" s="21" t="s">
        <v>77</v>
      </c>
      <c r="C24" s="2"/>
      <c r="D24" s="17">
        <f>LOOKUP(13,'17 Teams'!Numbers, '17 Teams'!Teams)</f>
        <v>0</v>
      </c>
      <c r="E24" s="18" t="s">
        <v>6</v>
      </c>
      <c r="F24" s="17">
        <f>LOOKUP(17,'17 Teams'!Numbers, '17 Teams'!Teams)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">
      <c r="A25" s="2"/>
      <c r="B25" s="21" t="s">
        <v>78</v>
      </c>
      <c r="C25" s="2"/>
      <c r="D25" s="17">
        <f>LOOKUP(12,'17 Teams'!Numbers, '17 Teams'!Teams)</f>
        <v>0</v>
      </c>
      <c r="E25" s="18" t="s">
        <v>6</v>
      </c>
      <c r="F25" s="17">
        <f>LOOKUP(1,'17 Teams'!Numbers, '17 Teams'!Teams)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">
      <c r="A26" s="2"/>
      <c r="B26" s="21" t="s">
        <v>79</v>
      </c>
      <c r="C26" s="2"/>
      <c r="D26" s="17">
        <f>LOOKUP(11,'17 Teams'!Numbers, '17 Teams'!Teams)</f>
        <v>0</v>
      </c>
      <c r="E26" s="18" t="s">
        <v>6</v>
      </c>
      <c r="F26" s="17">
        <f>LOOKUP(2,'17 Teams'!Numbers, '17 Teams'!Teams)</f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">
      <c r="A27" s="2"/>
      <c r="B27" s="21" t="s">
        <v>80</v>
      </c>
      <c r="C27" s="2"/>
      <c r="D27" s="17">
        <f>LOOKUP(10,'17 Teams'!Numbers, '17 Teams'!Teams)</f>
        <v>0</v>
      </c>
      <c r="E27" s="18" t="s">
        <v>6</v>
      </c>
      <c r="F27" s="17">
        <f>LOOKUP(3,'17 Teams'!Numbers, '17 Teams'!Teams)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">
      <c r="A28" s="2"/>
      <c r="B28" s="21" t="s">
        <v>81</v>
      </c>
      <c r="C28" s="2"/>
      <c r="D28" s="17">
        <f>LOOKUP(9,'17 Teams'!Numbers, '17 Teams'!Teams)</f>
        <v>0</v>
      </c>
      <c r="E28" s="18" t="s">
        <v>6</v>
      </c>
      <c r="F28" s="17">
        <f>LOOKUP(4,'17 Teams'!Numbers, '17 Teams'!Teams)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">
      <c r="A29" s="2"/>
      <c r="C29" s="2"/>
      <c r="D29" s="17">
        <f>LOOKUP(8,'17 Teams'!Numbers, '17 Teams'!Teams)</f>
        <v>0</v>
      </c>
      <c r="E29" s="18" t="s">
        <v>6</v>
      </c>
      <c r="F29" s="17">
        <f>LOOKUP(5,'17 Teams'!Numbers, '17 Teams'!Teams)</f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">
      <c r="A30" s="2"/>
      <c r="B30" s="2"/>
      <c r="C30" s="2"/>
      <c r="D30" s="17">
        <f>LOOKUP(7,'17 Teams'!Numbers, '17 Teams'!Teams)</f>
        <v>0</v>
      </c>
      <c r="E30" s="18" t="s">
        <v>6</v>
      </c>
      <c r="F30" s="17">
        <f>LOOKUP(6,'17 Teams'!Numbers, '17 Teams'!Teams)</f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">
      <c r="A31" s="2"/>
      <c r="B31" s="2"/>
      <c r="C31" s="2"/>
      <c r="D31" s="28">
        <f>LOOKUP(15,'17 Teams'!Numbers, '17 Teams'!Teams)</f>
        <v>0</v>
      </c>
      <c r="E31" s="29" t="s">
        <v>6</v>
      </c>
      <c r="F31" s="28" t="s">
        <v>26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">
      <c r="A32" s="2"/>
      <c r="B32" s="2"/>
      <c r="C32" s="2"/>
      <c r="D32" s="40" t="s">
        <v>11</v>
      </c>
      <c r="E32" s="41"/>
      <c r="F32" s="4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">
      <c r="A33" s="2"/>
      <c r="B33" s="2"/>
      <c r="C33" s="2"/>
      <c r="D33" s="26">
        <f>LOOKUP(15,'17 Teams'!Numbers, '17 Teams'!Teams)</f>
        <v>0</v>
      </c>
      <c r="E33" s="27" t="s">
        <v>6</v>
      </c>
      <c r="F33" s="26">
        <f>LOOKUP(13,'17 Teams'!Numbers, '17 Teams'!Teams)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">
      <c r="A34" s="2"/>
      <c r="B34" s="2"/>
      <c r="C34" s="2"/>
      <c r="D34" s="17">
        <f>LOOKUP(16,'17 Teams'!Numbers, '17 Teams'!Teams)</f>
        <v>0</v>
      </c>
      <c r="E34" s="18" t="s">
        <v>6</v>
      </c>
      <c r="F34" s="17">
        <f>LOOKUP(12,'17 Teams'!Numbers, '17 Teams'!Teams)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">
      <c r="A35" s="2"/>
      <c r="B35" s="2"/>
      <c r="C35" s="2"/>
      <c r="D35" s="17">
        <f>LOOKUP(17,'17 Teams'!Numbers, '17 Teams'!Teams)</f>
        <v>0</v>
      </c>
      <c r="E35" s="18" t="s">
        <v>6</v>
      </c>
      <c r="F35" s="17">
        <f>LOOKUP(11,'17 Teams'!Numbers, '17 Teams'!Teams)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">
      <c r="A36" s="2"/>
      <c r="B36" s="2"/>
      <c r="C36" s="2"/>
      <c r="D36" s="17">
        <f>LOOKUP(1,'17 Teams'!Numbers, '17 Teams'!Teams)</f>
        <v>0</v>
      </c>
      <c r="E36" s="18" t="s">
        <v>6</v>
      </c>
      <c r="F36" s="17">
        <f>LOOKUP(10,'17 Teams'!Numbers, '17 Teams'!Teams)</f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">
      <c r="A37" s="2"/>
      <c r="B37" s="2"/>
      <c r="C37" s="2"/>
      <c r="D37" s="17">
        <f>LOOKUP(2,'17 Teams'!Numbers, '17 Teams'!Teams)</f>
        <v>0</v>
      </c>
      <c r="E37" s="18" t="s">
        <v>6</v>
      </c>
      <c r="F37" s="17">
        <f>LOOKUP(9,'17 Teams'!Numbers, '17 Teams'!Teams)</f>
        <v>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">
      <c r="A38" s="2"/>
      <c r="B38" s="2"/>
      <c r="C38" s="2"/>
      <c r="D38" s="17">
        <f>LOOKUP(3,'17 Teams'!Numbers, '17 Teams'!Teams)</f>
        <v>0</v>
      </c>
      <c r="E38" s="18" t="s">
        <v>6</v>
      </c>
      <c r="F38" s="17">
        <f>LOOKUP(8,'17 Teams'!Numbers, '17 Teams'!Teams)</f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">
      <c r="A39" s="2"/>
      <c r="B39" s="2"/>
      <c r="C39" s="2"/>
      <c r="D39" s="17">
        <f>LOOKUP(4,'17 Teams'!Numbers, '17 Teams'!Teams)</f>
        <v>0</v>
      </c>
      <c r="E39" s="18" t="s">
        <v>6</v>
      </c>
      <c r="F39" s="17">
        <f>LOOKUP(7,'17 Teams'!Numbers, '17 Teams'!Teams)</f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">
      <c r="A40" s="2"/>
      <c r="B40" s="2"/>
      <c r="C40" s="2"/>
      <c r="D40" s="17">
        <f>LOOKUP(5,'17 Teams'!Numbers, '17 Teams'!Teams)</f>
        <v>0</v>
      </c>
      <c r="E40" s="18" t="s">
        <v>6</v>
      </c>
      <c r="F40" s="17">
        <f>LOOKUP(6,'17 Teams'!Numbers, '17 Teams'!Teams)</f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">
      <c r="A41" s="2"/>
      <c r="B41" s="2"/>
      <c r="C41" s="2"/>
      <c r="D41" s="28">
        <f>LOOKUP(14,'17 Teams'!Numbers, '17 Teams'!Teams)</f>
        <v>0</v>
      </c>
      <c r="E41" s="29" t="s">
        <v>6</v>
      </c>
      <c r="F41" s="28" t="s">
        <v>26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">
      <c r="A42" s="2"/>
      <c r="B42" s="2"/>
      <c r="C42" s="2"/>
      <c r="D42" s="40" t="s">
        <v>12</v>
      </c>
      <c r="E42" s="41"/>
      <c r="F42" s="4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">
      <c r="A43" s="2"/>
      <c r="B43" s="2"/>
      <c r="C43" s="2"/>
      <c r="D43" s="26">
        <f>LOOKUP(12,'17 Teams'!Numbers, '17 Teams'!Teams)</f>
        <v>0</v>
      </c>
      <c r="E43" s="27" t="s">
        <v>6</v>
      </c>
      <c r="F43" s="26">
        <f>LOOKUP(14,'17 Teams'!Numbers, '17 Teams'!Teams)</f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">
      <c r="A44" s="2"/>
      <c r="B44" s="2"/>
      <c r="C44" s="2"/>
      <c r="D44" s="17">
        <f>LOOKUP(11,'17 Teams'!Numbers, '17 Teams'!Teams)</f>
        <v>0</v>
      </c>
      <c r="E44" s="18" t="s">
        <v>6</v>
      </c>
      <c r="F44" s="17">
        <f>LOOKUP(15,'17 Teams'!Numbers, '17 Teams'!Teams)</f>
        <v>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">
      <c r="A45" s="2"/>
      <c r="B45" s="2"/>
      <c r="C45" s="2"/>
      <c r="D45" s="17">
        <f>LOOKUP(10,'17 Teams'!Numbers, '17 Teams'!Teams)</f>
        <v>0</v>
      </c>
      <c r="E45" s="18" t="s">
        <v>6</v>
      </c>
      <c r="F45" s="17">
        <f>LOOKUP(16,'17 Teams'!Numbers, '17 Teams'!Teams)</f>
        <v>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">
      <c r="A46" s="2"/>
      <c r="B46" s="2"/>
      <c r="C46" s="2"/>
      <c r="D46" s="17">
        <f>LOOKUP(9,'17 Teams'!Numbers, '17 Teams'!Teams)</f>
        <v>0</v>
      </c>
      <c r="E46" s="18" t="s">
        <v>6</v>
      </c>
      <c r="F46" s="17">
        <f>LOOKUP(17,'17 Teams'!Numbers, '17 Teams'!Teams)</f>
        <v>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">
      <c r="A47" s="2"/>
      <c r="B47" s="2"/>
      <c r="C47" s="2"/>
      <c r="D47" s="17">
        <f>LOOKUP(8,'17 Teams'!Numbers, '17 Teams'!Teams)</f>
        <v>0</v>
      </c>
      <c r="E47" s="18" t="s">
        <v>6</v>
      </c>
      <c r="F47" s="17">
        <f>LOOKUP(1,'17 Teams'!Numbers, '17 Teams'!Teams)</f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">
      <c r="A48" s="2"/>
      <c r="B48" s="2"/>
      <c r="C48" s="2"/>
      <c r="D48" s="17">
        <f>LOOKUP(7,'17 Teams'!Numbers, '17 Teams'!Teams)</f>
        <v>0</v>
      </c>
      <c r="E48" s="18" t="s">
        <v>6</v>
      </c>
      <c r="F48" s="17">
        <f>LOOKUP(2,'17 Teams'!Numbers, '17 Teams'!Teams)</f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">
      <c r="A49" s="2"/>
      <c r="B49" s="2"/>
      <c r="C49" s="2"/>
      <c r="D49" s="17">
        <f>LOOKUP(6,'17 Teams'!Numbers, '17 Teams'!Teams)</f>
        <v>0</v>
      </c>
      <c r="E49" s="18" t="s">
        <v>6</v>
      </c>
      <c r="F49" s="17">
        <f>LOOKUP(3,'17 Teams'!Numbers, '17 Teams'!Teams)</f>
        <v>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">
      <c r="A50" s="2"/>
      <c r="B50" s="2"/>
      <c r="C50" s="2"/>
      <c r="D50" s="17">
        <f>LOOKUP(5,'17 Teams'!Numbers, '17 Teams'!Teams)</f>
        <v>0</v>
      </c>
      <c r="E50" s="18" t="s">
        <v>6</v>
      </c>
      <c r="F50" s="17">
        <f>LOOKUP(4,'17 Teams'!Numbers, '17 Teams'!Teams)</f>
        <v>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">
      <c r="A51" s="2"/>
      <c r="B51" s="2"/>
      <c r="C51" s="2"/>
      <c r="D51" s="28">
        <f>LOOKUP(13,'17 Teams'!Numbers, '17 Teams'!Teams)</f>
        <v>0</v>
      </c>
      <c r="E51" s="29" t="s">
        <v>6</v>
      </c>
      <c r="F51" s="28" t="s">
        <v>26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">
      <c r="A52" s="2"/>
      <c r="B52" s="2"/>
      <c r="C52" s="2"/>
      <c r="D52" s="40" t="s">
        <v>13</v>
      </c>
      <c r="E52" s="41"/>
      <c r="F52" s="4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">
      <c r="A53" s="2"/>
      <c r="B53" s="2"/>
      <c r="C53" s="2"/>
      <c r="D53" s="26">
        <f>LOOKUP(13,'17 Teams'!Numbers, '17 Teams'!Teams)</f>
        <v>0</v>
      </c>
      <c r="E53" s="27" t="s">
        <v>6</v>
      </c>
      <c r="F53" s="26">
        <f>LOOKUP(11,'17 Teams'!Numbers, '17 Teams'!Teams)</f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">
      <c r="A54" s="2"/>
      <c r="B54" s="2"/>
      <c r="C54" s="2"/>
      <c r="D54" s="17">
        <f>LOOKUP(14,'17 Teams'!Numbers, '17 Teams'!Teams)</f>
        <v>0</v>
      </c>
      <c r="E54" s="18" t="s">
        <v>6</v>
      </c>
      <c r="F54" s="17">
        <f>LOOKUP(10,'17 Teams'!Numbers, '17 Teams'!Teams)</f>
        <v>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">
      <c r="A55" s="2"/>
      <c r="B55" s="2"/>
      <c r="C55" s="2"/>
      <c r="D55" s="17">
        <f>LOOKUP(15,'17 Teams'!Numbers, '17 Teams'!Teams)</f>
        <v>0</v>
      </c>
      <c r="E55" s="18" t="s">
        <v>6</v>
      </c>
      <c r="F55" s="17">
        <f>LOOKUP(9,'17 Teams'!Numbers, '17 Teams'!Teams)</f>
        <v>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">
      <c r="A56" s="2"/>
      <c r="B56" s="2"/>
      <c r="C56" s="2"/>
      <c r="D56" s="17">
        <f>LOOKUP(16,'17 Teams'!Numbers, '17 Teams'!Teams)</f>
        <v>0</v>
      </c>
      <c r="E56" s="18" t="s">
        <v>6</v>
      </c>
      <c r="F56" s="17">
        <f>LOOKUP(8,'17 Teams'!Numbers, '17 Teams'!Teams)</f>
        <v>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">
      <c r="A57" s="2"/>
      <c r="B57" s="2"/>
      <c r="C57" s="2"/>
      <c r="D57" s="17">
        <f>LOOKUP(17,'17 Teams'!Numbers, '17 Teams'!Teams)</f>
        <v>0</v>
      </c>
      <c r="E57" s="18" t="s">
        <v>6</v>
      </c>
      <c r="F57" s="17">
        <f>LOOKUP(7,'17 Teams'!Numbers, '17 Teams'!Teams)</f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">
      <c r="A58" s="2"/>
      <c r="B58" s="2"/>
      <c r="C58" s="2"/>
      <c r="D58" s="17">
        <f>LOOKUP(1,'17 Teams'!Numbers, '17 Teams'!Teams)</f>
        <v>0</v>
      </c>
      <c r="E58" s="18" t="s">
        <v>6</v>
      </c>
      <c r="F58" s="17">
        <f>LOOKUP(6,'17 Teams'!Numbers, '17 Teams'!Teams)</f>
        <v>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">
      <c r="A59" s="2"/>
      <c r="B59" s="2"/>
      <c r="C59" s="2"/>
      <c r="D59" s="17">
        <f>LOOKUP(2,'17 Teams'!Numbers, '17 Teams'!Teams)</f>
        <v>0</v>
      </c>
      <c r="E59" s="18" t="s">
        <v>6</v>
      </c>
      <c r="F59" s="17">
        <f>LOOKUP(5,'17 Teams'!Numbers, '17 Teams'!Teams)</f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">
      <c r="A60" s="2"/>
      <c r="B60" s="2"/>
      <c r="C60" s="2"/>
      <c r="D60" s="17">
        <f>LOOKUP(3,'17 Teams'!Numbers, '17 Teams'!Teams)</f>
        <v>0</v>
      </c>
      <c r="E60" s="18" t="s">
        <v>6</v>
      </c>
      <c r="F60" s="17">
        <f>LOOKUP(4,'17 Teams'!Numbers, '17 Teams'!Teams)</f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">
      <c r="A61" s="2"/>
      <c r="B61" s="2"/>
      <c r="C61" s="2"/>
      <c r="D61" s="28">
        <f>LOOKUP(12,'17 Teams'!Numbers, '17 Teams'!Teams)</f>
        <v>0</v>
      </c>
      <c r="E61" s="29" t="s">
        <v>6</v>
      </c>
      <c r="F61" s="28" t="s">
        <v>26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">
      <c r="A62" s="2"/>
      <c r="B62" s="2"/>
      <c r="C62" s="2"/>
      <c r="D62" s="40" t="s">
        <v>14</v>
      </c>
      <c r="E62" s="41"/>
      <c r="F62" s="4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">
      <c r="A63" s="2"/>
      <c r="B63" s="2"/>
      <c r="C63" s="2"/>
      <c r="D63" s="26">
        <f>LOOKUP(10,'17 Teams'!Numbers, '17 Teams'!Teams)</f>
        <v>0</v>
      </c>
      <c r="E63" s="27" t="s">
        <v>6</v>
      </c>
      <c r="F63" s="26">
        <f>LOOKUP(12,'17 Teams'!Numbers, '17 Teams'!Teams)</f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">
      <c r="A64" s="2"/>
      <c r="B64" s="2"/>
      <c r="C64" s="2"/>
      <c r="D64" s="17">
        <f>LOOKUP(9,'17 Teams'!Numbers, '17 Teams'!Teams)</f>
        <v>0</v>
      </c>
      <c r="E64" s="18" t="s">
        <v>6</v>
      </c>
      <c r="F64" s="17">
        <f>LOOKUP(13,'17 Teams'!Numbers, '17 Teams'!Teams)</f>
        <v>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">
      <c r="A65" s="2"/>
      <c r="B65" s="2"/>
      <c r="C65" s="2"/>
      <c r="D65" s="17">
        <f>LOOKUP(8,'17 Teams'!Numbers, '17 Teams'!Teams)</f>
        <v>0</v>
      </c>
      <c r="E65" s="18" t="s">
        <v>6</v>
      </c>
      <c r="F65" s="17">
        <f>LOOKUP(14,'17 Teams'!Numbers, '17 Teams'!Teams)</f>
        <v>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">
      <c r="A66" s="2"/>
      <c r="B66" s="2"/>
      <c r="C66" s="2"/>
      <c r="D66" s="17">
        <f>LOOKUP(7,'17 Teams'!Numbers, '17 Teams'!Teams)</f>
        <v>0</v>
      </c>
      <c r="E66" s="18" t="s">
        <v>6</v>
      </c>
      <c r="F66" s="17">
        <f>LOOKUP(15,'17 Teams'!Numbers, '17 Teams'!Teams)</f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">
      <c r="A67" s="2"/>
      <c r="B67" s="2"/>
      <c r="C67" s="2"/>
      <c r="D67" s="17">
        <f>LOOKUP(6,'17 Teams'!Numbers, '17 Teams'!Teams)</f>
        <v>0</v>
      </c>
      <c r="E67" s="18" t="s">
        <v>6</v>
      </c>
      <c r="F67" s="17">
        <f>LOOKUP(16,'17 Teams'!Numbers, '17 Teams'!Teams)</f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">
      <c r="A68" s="2"/>
      <c r="B68" s="2"/>
      <c r="C68" s="2"/>
      <c r="D68" s="17">
        <f>LOOKUP(5,'17 Teams'!Numbers, '17 Teams'!Teams)</f>
        <v>0</v>
      </c>
      <c r="E68" s="18" t="s">
        <v>6</v>
      </c>
      <c r="F68" s="17">
        <f>LOOKUP(17,'17 Teams'!Numbers, '17 Teams'!Teams)</f>
        <v>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">
      <c r="A69" s="2"/>
      <c r="B69" s="2"/>
      <c r="C69" s="2"/>
      <c r="D69" s="17">
        <f>LOOKUP(4,'17 Teams'!Numbers, '17 Teams'!Teams)</f>
        <v>0</v>
      </c>
      <c r="E69" s="18" t="s">
        <v>6</v>
      </c>
      <c r="F69" s="17">
        <f>LOOKUP(1,'17 Teams'!Numbers, '17 Teams'!Teams)</f>
        <v>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">
      <c r="A70" s="2"/>
      <c r="B70" s="2"/>
      <c r="C70" s="2"/>
      <c r="D70" s="17">
        <f>LOOKUP(3,'17 Teams'!Numbers, '17 Teams'!Teams)</f>
        <v>0</v>
      </c>
      <c r="E70" s="18" t="s">
        <v>6</v>
      </c>
      <c r="F70" s="17">
        <f>LOOKUP(2,'17 Teams'!Numbers, '17 Teams'!Teams)</f>
        <v>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">
      <c r="A71" s="2"/>
      <c r="B71" s="2"/>
      <c r="C71" s="2"/>
      <c r="D71" s="28">
        <f>LOOKUP(11,'17 Teams'!Numbers, '17 Teams'!Teams)</f>
        <v>0</v>
      </c>
      <c r="E71" s="29" t="s">
        <v>6</v>
      </c>
      <c r="F71" s="28" t="s">
        <v>26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">
      <c r="A72" s="2"/>
      <c r="B72" s="2"/>
      <c r="C72" s="2"/>
      <c r="D72" s="40" t="s">
        <v>15</v>
      </c>
      <c r="E72" s="41"/>
      <c r="F72" s="4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">
      <c r="A73" s="2"/>
      <c r="B73" s="2"/>
      <c r="C73" s="2"/>
      <c r="D73" s="26">
        <f>LOOKUP(11,'17 Teams'!Numbers, '17 Teams'!Teams)</f>
        <v>0</v>
      </c>
      <c r="E73" s="27" t="s">
        <v>6</v>
      </c>
      <c r="F73" s="26">
        <f>LOOKUP(9,'17 Teams'!Numbers, '17 Teams'!Teams)</f>
        <v>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2"/>
      <c r="B74" s="2"/>
      <c r="C74" s="2"/>
      <c r="D74" s="17">
        <f>LOOKUP(12,'17 Teams'!Numbers, '17 Teams'!Teams)</f>
        <v>0</v>
      </c>
      <c r="E74" s="18" t="s">
        <v>6</v>
      </c>
      <c r="F74" s="17">
        <f>LOOKUP(8,'17 Teams'!Numbers, '17 Teams'!Teams)</f>
        <v>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2"/>
      <c r="B75" s="2"/>
      <c r="C75" s="2"/>
      <c r="D75" s="17">
        <f>LOOKUP(13,'17 Teams'!Numbers, '17 Teams'!Teams)</f>
        <v>0</v>
      </c>
      <c r="E75" s="18" t="s">
        <v>6</v>
      </c>
      <c r="F75" s="17">
        <f>LOOKUP(7,'17 Teams'!Numbers, '17 Teams'!Teams)</f>
        <v>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">
      <c r="A76" s="2"/>
      <c r="B76" s="2"/>
      <c r="C76" s="2"/>
      <c r="D76" s="17">
        <f>LOOKUP(14,'17 Teams'!Numbers, '17 Teams'!Teams)</f>
        <v>0</v>
      </c>
      <c r="E76" s="18" t="s">
        <v>6</v>
      </c>
      <c r="F76" s="17">
        <f>LOOKUP(6,'17 Teams'!Numbers, '17 Teams'!Teams)</f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">
      <c r="A77" s="2"/>
      <c r="B77" s="2"/>
      <c r="C77" s="2"/>
      <c r="D77" s="17">
        <f>LOOKUP(15,'17 Teams'!Numbers, '17 Teams'!Teams)</f>
        <v>0</v>
      </c>
      <c r="E77" s="18" t="s">
        <v>6</v>
      </c>
      <c r="F77" s="17">
        <f>LOOKUP(5,'17 Teams'!Numbers, '17 Teams'!Teams)</f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">
      <c r="A78" s="2"/>
      <c r="B78" s="2"/>
      <c r="C78" s="2"/>
      <c r="D78" s="17">
        <f>LOOKUP(16,'17 Teams'!Numbers, '17 Teams'!Teams)</f>
        <v>0</v>
      </c>
      <c r="E78" s="18" t="s">
        <v>6</v>
      </c>
      <c r="F78" s="17">
        <f>LOOKUP(4,'17 Teams'!Numbers, '17 Teams'!Teams)</f>
        <v>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">
      <c r="A79" s="2"/>
      <c r="B79" s="2"/>
      <c r="C79" s="2"/>
      <c r="D79" s="17">
        <f>LOOKUP(17,'17 Teams'!Numbers, '17 Teams'!Teams)</f>
        <v>0</v>
      </c>
      <c r="E79" s="18" t="s">
        <v>6</v>
      </c>
      <c r="F79" s="17">
        <f>LOOKUP(3,'17 Teams'!Numbers, '17 Teams'!Teams)</f>
        <v>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">
      <c r="A80" s="2"/>
      <c r="B80" s="2"/>
      <c r="C80" s="2"/>
      <c r="D80" s="17">
        <f>LOOKUP(1,'17 Teams'!Numbers, '17 Teams'!Teams)</f>
        <v>0</v>
      </c>
      <c r="E80" s="18" t="s">
        <v>6</v>
      </c>
      <c r="F80" s="17">
        <f>LOOKUP(2,'17 Teams'!Numbers, '17 Teams'!Teams)</f>
        <v>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">
      <c r="A81" s="2"/>
      <c r="B81" s="2"/>
      <c r="C81" s="2"/>
      <c r="D81" s="28">
        <f>LOOKUP(10,'17 Teams'!Numbers, '17 Teams'!Teams)</f>
        <v>0</v>
      </c>
      <c r="E81" s="29" t="s">
        <v>6</v>
      </c>
      <c r="F81" s="28" t="s">
        <v>26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">
      <c r="A82" s="2"/>
      <c r="B82" s="2"/>
      <c r="C82" s="2"/>
      <c r="D82" s="40" t="s">
        <v>16</v>
      </c>
      <c r="E82" s="41"/>
      <c r="F82" s="4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">
      <c r="A83" s="2"/>
      <c r="B83" s="2"/>
      <c r="C83" s="2"/>
      <c r="D83" s="26">
        <f>LOOKUP(8,'17 Teams'!Numbers, '17 Teams'!Teams)</f>
        <v>0</v>
      </c>
      <c r="E83" s="27" t="s">
        <v>6</v>
      </c>
      <c r="F83" s="26">
        <f>LOOKUP(10,'17 Teams'!Numbers, '17 Teams'!Teams)</f>
        <v>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">
      <c r="A84" s="2"/>
      <c r="B84" s="2"/>
      <c r="C84" s="2"/>
      <c r="D84" s="17">
        <f>LOOKUP(7,'17 Teams'!Numbers, '17 Teams'!Teams)</f>
        <v>0</v>
      </c>
      <c r="E84" s="18" t="s">
        <v>6</v>
      </c>
      <c r="F84" s="17">
        <f>LOOKUP(11,'17 Teams'!Numbers, '17 Teams'!Teams)</f>
        <v>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">
      <c r="A85" s="2"/>
      <c r="B85" s="2"/>
      <c r="C85" s="2"/>
      <c r="D85" s="17">
        <f>LOOKUP(6,'17 Teams'!Numbers, '17 Teams'!Teams)</f>
        <v>0</v>
      </c>
      <c r="E85" s="18" t="s">
        <v>6</v>
      </c>
      <c r="F85" s="17">
        <f>LOOKUP(12,'17 Teams'!Numbers, '17 Teams'!Teams)</f>
        <v>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">
      <c r="A86" s="2"/>
      <c r="B86" s="2"/>
      <c r="C86" s="2"/>
      <c r="D86" s="17">
        <f>LOOKUP(5,'17 Teams'!Numbers, '17 Teams'!Teams)</f>
        <v>0</v>
      </c>
      <c r="E86" s="18" t="s">
        <v>6</v>
      </c>
      <c r="F86" s="17">
        <f>LOOKUP(13,'17 Teams'!Numbers, '17 Teams'!Teams)</f>
        <v>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">
      <c r="A87" s="2"/>
      <c r="B87" s="2"/>
      <c r="C87" s="2"/>
      <c r="D87" s="17">
        <f>LOOKUP(4,'17 Teams'!Numbers, '17 Teams'!Teams)</f>
        <v>0</v>
      </c>
      <c r="E87" s="18" t="s">
        <v>6</v>
      </c>
      <c r="F87" s="17">
        <f>LOOKUP(14,'17 Teams'!Numbers, '17 Teams'!Teams)</f>
        <v>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">
      <c r="A88" s="2"/>
      <c r="B88" s="2"/>
      <c r="C88" s="2"/>
      <c r="D88" s="17">
        <f>LOOKUP(3,'17 Teams'!Numbers, '17 Teams'!Teams)</f>
        <v>0</v>
      </c>
      <c r="E88" s="18" t="s">
        <v>6</v>
      </c>
      <c r="F88" s="17">
        <f>LOOKUP(15,'17 Teams'!Numbers, '17 Teams'!Teams)</f>
        <v>0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">
      <c r="A89" s="2"/>
      <c r="B89" s="2"/>
      <c r="C89" s="2"/>
      <c r="D89" s="17">
        <f>LOOKUP(2,'17 Teams'!Numbers, '17 Teams'!Teams)</f>
        <v>0</v>
      </c>
      <c r="E89" s="18" t="s">
        <v>6</v>
      </c>
      <c r="F89" s="17">
        <f>LOOKUP(16,'17 Teams'!Numbers, '17 Teams'!Teams)</f>
        <v>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">
      <c r="A90" s="2"/>
      <c r="B90" s="2"/>
      <c r="C90" s="2"/>
      <c r="D90" s="17">
        <f>LOOKUP(1,'17 Teams'!Numbers, '17 Teams'!Teams)</f>
        <v>0</v>
      </c>
      <c r="E90" s="18" t="s">
        <v>6</v>
      </c>
      <c r="F90" s="17">
        <f>LOOKUP(17,'17 Teams'!Numbers, '17 Teams'!Teams)</f>
        <v>0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">
      <c r="A91" s="2"/>
      <c r="B91" s="2"/>
      <c r="C91" s="2"/>
      <c r="D91" s="28">
        <f>LOOKUP(9,'17 Teams'!Numbers, '17 Teams'!Teams)</f>
        <v>0</v>
      </c>
      <c r="E91" s="29" t="s">
        <v>6</v>
      </c>
      <c r="F91" s="28" t="s">
        <v>26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">
      <c r="A92" s="2"/>
      <c r="B92" s="2"/>
      <c r="C92" s="2"/>
      <c r="D92" s="40" t="s">
        <v>17</v>
      </c>
      <c r="E92" s="41"/>
      <c r="F92" s="4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">
      <c r="A93" s="2"/>
      <c r="B93" s="2"/>
      <c r="C93" s="2"/>
      <c r="D93" s="26">
        <f>LOOKUP(9,'17 Teams'!Numbers, '17 Teams'!Teams)</f>
        <v>0</v>
      </c>
      <c r="E93" s="27" t="s">
        <v>6</v>
      </c>
      <c r="F93" s="26">
        <f>LOOKUP(7,'17 Teams'!Numbers, '17 Teams'!Teams)</f>
        <v>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">
      <c r="A94" s="2"/>
      <c r="B94" s="2"/>
      <c r="C94" s="2"/>
      <c r="D94" s="17">
        <f>LOOKUP(10,'17 Teams'!Numbers, '17 Teams'!Teams)</f>
        <v>0</v>
      </c>
      <c r="E94" s="18" t="s">
        <v>6</v>
      </c>
      <c r="F94" s="17">
        <f>LOOKUP(6,'17 Teams'!Numbers, '17 Teams'!Teams)</f>
        <v>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">
      <c r="A95" s="2"/>
      <c r="B95" s="2"/>
      <c r="C95" s="2"/>
      <c r="D95" s="17">
        <f>LOOKUP(11,'17 Teams'!Numbers, '17 Teams'!Teams)</f>
        <v>0</v>
      </c>
      <c r="E95" s="18" t="s">
        <v>6</v>
      </c>
      <c r="F95" s="17">
        <f>LOOKUP(5,'17 Teams'!Numbers, '17 Teams'!Teams)</f>
        <v>0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">
      <c r="A96" s="2"/>
      <c r="B96" s="2"/>
      <c r="C96" s="2"/>
      <c r="D96" s="17">
        <f>LOOKUP(12,'17 Teams'!Numbers, '17 Teams'!Teams)</f>
        <v>0</v>
      </c>
      <c r="E96" s="18" t="s">
        <v>6</v>
      </c>
      <c r="F96" s="17">
        <f>LOOKUP(4,'17 Teams'!Numbers, '17 Teams'!Teams)</f>
        <v>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">
      <c r="A97" s="2"/>
      <c r="B97" s="2"/>
      <c r="C97" s="2"/>
      <c r="D97" s="17">
        <f>LOOKUP(13,'17 Teams'!Numbers, '17 Teams'!Teams)</f>
        <v>0</v>
      </c>
      <c r="E97" s="18" t="s">
        <v>6</v>
      </c>
      <c r="F97" s="17">
        <f>LOOKUP(3,'17 Teams'!Numbers, '17 Teams'!Teams)</f>
        <v>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">
      <c r="A98" s="2"/>
      <c r="B98" s="2"/>
      <c r="C98" s="2"/>
      <c r="D98" s="17">
        <f>LOOKUP(14,'17 Teams'!Numbers, '17 Teams'!Teams)</f>
        <v>0</v>
      </c>
      <c r="E98" s="18" t="s">
        <v>6</v>
      </c>
      <c r="F98" s="17">
        <f>LOOKUP(2,'17 Teams'!Numbers, '17 Teams'!Teams)</f>
        <v>0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">
      <c r="A99" s="2"/>
      <c r="B99" s="2"/>
      <c r="C99" s="2"/>
      <c r="D99" s="17">
        <f>LOOKUP(15,'17 Teams'!Numbers, '17 Teams'!Teams)</f>
        <v>0</v>
      </c>
      <c r="E99" s="18" t="s">
        <v>6</v>
      </c>
      <c r="F99" s="17">
        <f>LOOKUP(1,'17 Teams'!Numbers, '17 Teams'!Teams)</f>
        <v>0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">
      <c r="A100" s="2"/>
      <c r="B100" s="2"/>
      <c r="C100" s="2"/>
      <c r="D100" s="17">
        <f>LOOKUP(16,'17 Teams'!Numbers, '17 Teams'!Teams)</f>
        <v>0</v>
      </c>
      <c r="E100" s="18" t="s">
        <v>6</v>
      </c>
      <c r="F100" s="17">
        <f>LOOKUP(17,'17 Teams'!Numbers, '17 Teams'!Teams)</f>
        <v>0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">
      <c r="A101" s="2"/>
      <c r="B101" s="2"/>
      <c r="C101" s="2"/>
      <c r="D101" s="28">
        <f>LOOKUP(8,'17 Teams'!Numbers, '17 Teams'!Teams)</f>
        <v>0</v>
      </c>
      <c r="E101" s="29" t="s">
        <v>6</v>
      </c>
      <c r="F101" s="28" t="s">
        <v>26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">
      <c r="A102" s="2"/>
      <c r="B102" s="2"/>
      <c r="C102" s="2"/>
      <c r="D102" s="40" t="s">
        <v>18</v>
      </c>
      <c r="E102" s="41"/>
      <c r="F102" s="4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">
      <c r="A103" s="2"/>
      <c r="B103" s="2"/>
      <c r="C103" s="2"/>
      <c r="D103" s="26">
        <f>LOOKUP(6,'17 Teams'!Numbers, '17 Teams'!Teams)</f>
        <v>0</v>
      </c>
      <c r="E103" s="27" t="s">
        <v>6</v>
      </c>
      <c r="F103" s="26">
        <f>LOOKUP(8,'17 Teams'!Numbers, '17 Teams'!Teams)</f>
        <v>0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">
      <c r="A104" s="2"/>
      <c r="B104" s="2"/>
      <c r="C104" s="2"/>
      <c r="D104" s="17">
        <f>LOOKUP(5,'17 Teams'!Numbers, '17 Teams'!Teams)</f>
        <v>0</v>
      </c>
      <c r="E104" s="18" t="s">
        <v>6</v>
      </c>
      <c r="F104" s="17">
        <f>LOOKUP(9,'17 Teams'!Numbers, '17 Teams'!Teams)</f>
        <v>0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">
      <c r="A105" s="2"/>
      <c r="B105" s="2"/>
      <c r="C105" s="2"/>
      <c r="D105" s="17">
        <f>LOOKUP(4,'17 Teams'!Numbers, '17 Teams'!Teams)</f>
        <v>0</v>
      </c>
      <c r="E105" s="18" t="s">
        <v>6</v>
      </c>
      <c r="F105" s="17">
        <f>LOOKUP(10,'17 Teams'!Numbers, '17 Teams'!Teams)</f>
        <v>0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">
      <c r="A106" s="2"/>
      <c r="B106" s="2"/>
      <c r="C106" s="2"/>
      <c r="D106" s="17">
        <f>LOOKUP(3,'17 Teams'!Numbers, '17 Teams'!Teams)</f>
        <v>0</v>
      </c>
      <c r="E106" s="18" t="s">
        <v>6</v>
      </c>
      <c r="F106" s="17">
        <f>LOOKUP(11,'17 Teams'!Numbers, '17 Teams'!Teams)</f>
        <v>0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">
      <c r="A107" s="2"/>
      <c r="B107" s="2"/>
      <c r="C107" s="2"/>
      <c r="D107" s="17">
        <f>LOOKUP(2,'17 Teams'!Numbers, '17 Teams'!Teams)</f>
        <v>0</v>
      </c>
      <c r="E107" s="18" t="s">
        <v>6</v>
      </c>
      <c r="F107" s="17">
        <f>LOOKUP(12,'17 Teams'!Numbers, '17 Teams'!Teams)</f>
        <v>0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">
      <c r="A108" s="2"/>
      <c r="B108" s="2"/>
      <c r="C108" s="2"/>
      <c r="D108" s="17">
        <f>LOOKUP(1,'17 Teams'!Numbers, '17 Teams'!Teams)</f>
        <v>0</v>
      </c>
      <c r="E108" s="18" t="s">
        <v>6</v>
      </c>
      <c r="F108" s="17">
        <f>LOOKUP(13,'17 Teams'!Numbers, '17 Teams'!Teams)</f>
        <v>0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">
      <c r="A109" s="2"/>
      <c r="B109" s="2"/>
      <c r="C109" s="2"/>
      <c r="D109" s="17">
        <f>LOOKUP(17,'17 Teams'!Numbers, '17 Teams'!Teams)</f>
        <v>0</v>
      </c>
      <c r="E109" s="18" t="s">
        <v>6</v>
      </c>
      <c r="F109" s="17">
        <f>LOOKUP(14,'17 Teams'!Numbers, '17 Teams'!Teams)</f>
        <v>0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">
      <c r="A110" s="2"/>
      <c r="B110" s="2"/>
      <c r="C110" s="2"/>
      <c r="D110" s="17">
        <f>LOOKUP(16,'17 Teams'!Numbers, '17 Teams'!Teams)</f>
        <v>0</v>
      </c>
      <c r="E110" s="18" t="s">
        <v>6</v>
      </c>
      <c r="F110" s="17">
        <f>LOOKUP(15,'17 Teams'!Numbers, '17 Teams'!Teams)</f>
        <v>0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">
      <c r="A111" s="2"/>
      <c r="B111" s="2"/>
      <c r="C111" s="2"/>
      <c r="D111" s="28">
        <f>LOOKUP(7,'17 Teams'!Numbers, '17 Teams'!Teams)</f>
        <v>0</v>
      </c>
      <c r="E111" s="29" t="s">
        <v>6</v>
      </c>
      <c r="F111" s="28" t="s">
        <v>26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">
      <c r="A112" s="2"/>
      <c r="B112" s="2"/>
      <c r="C112" s="2"/>
      <c r="D112" s="40" t="s">
        <v>19</v>
      </c>
      <c r="E112" s="41"/>
      <c r="F112" s="4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">
      <c r="A113" s="2"/>
      <c r="B113" s="2"/>
      <c r="C113" s="2"/>
      <c r="D113" s="26">
        <f>LOOKUP(7,'17 Teams'!Numbers, '17 Teams'!Teams)</f>
        <v>0</v>
      </c>
      <c r="E113" s="27" t="s">
        <v>6</v>
      </c>
      <c r="F113" s="26">
        <f>LOOKUP(5,'17 Teams'!Numbers, '17 Teams'!Teams)</f>
        <v>0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">
      <c r="A114" s="2"/>
      <c r="B114" s="2"/>
      <c r="C114" s="2"/>
      <c r="D114" s="17">
        <f>LOOKUP(8,'17 Teams'!Numbers, '17 Teams'!Teams)</f>
        <v>0</v>
      </c>
      <c r="E114" s="18" t="s">
        <v>6</v>
      </c>
      <c r="F114" s="17">
        <f>LOOKUP(4,'17 Teams'!Numbers, '17 Teams'!Teams)</f>
        <v>0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">
      <c r="A115" s="2"/>
      <c r="B115" s="2"/>
      <c r="C115" s="2"/>
      <c r="D115" s="17">
        <f>LOOKUP(9,'17 Teams'!Numbers, '17 Teams'!Teams)</f>
        <v>0</v>
      </c>
      <c r="E115" s="18" t="s">
        <v>6</v>
      </c>
      <c r="F115" s="17">
        <f>LOOKUP(3,'17 Teams'!Numbers, '17 Teams'!Teams)</f>
        <v>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">
      <c r="A116" s="2"/>
      <c r="B116" s="2"/>
      <c r="C116" s="2"/>
      <c r="D116" s="17">
        <f>LOOKUP(10,'17 Teams'!Numbers, '17 Teams'!Teams)</f>
        <v>0</v>
      </c>
      <c r="E116" s="18" t="s">
        <v>6</v>
      </c>
      <c r="F116" s="17">
        <f>LOOKUP(2,'17 Teams'!Numbers, '17 Teams'!Teams)</f>
        <v>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">
      <c r="A117" s="2"/>
      <c r="B117" s="2"/>
      <c r="C117" s="2"/>
      <c r="D117" s="17">
        <f>LOOKUP(11,'17 Teams'!Numbers, '17 Teams'!Teams)</f>
        <v>0</v>
      </c>
      <c r="E117" s="18" t="s">
        <v>6</v>
      </c>
      <c r="F117" s="17">
        <f>LOOKUP(1,'17 Teams'!Numbers, '17 Teams'!Teams)</f>
        <v>0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">
      <c r="A118" s="2"/>
      <c r="B118" s="2"/>
      <c r="C118" s="2"/>
      <c r="D118" s="17">
        <f>LOOKUP(12,'17 Teams'!Numbers, '17 Teams'!Teams)</f>
        <v>0</v>
      </c>
      <c r="E118" s="18" t="s">
        <v>6</v>
      </c>
      <c r="F118" s="17">
        <f>LOOKUP(17,'17 Teams'!Numbers, '17 Teams'!Teams)</f>
        <v>0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">
      <c r="A119" s="2"/>
      <c r="B119" s="2"/>
      <c r="C119" s="2"/>
      <c r="D119" s="17">
        <f>LOOKUP(13,'17 Teams'!Numbers, '17 Teams'!Teams)</f>
        <v>0</v>
      </c>
      <c r="E119" s="18" t="s">
        <v>6</v>
      </c>
      <c r="F119" s="17">
        <f>LOOKUP(16,'17 Teams'!Numbers, '17 Teams'!Teams)</f>
        <v>0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">
      <c r="A120" s="2"/>
      <c r="B120" s="2"/>
      <c r="C120" s="2"/>
      <c r="D120" s="17">
        <f>LOOKUP(14,'17 Teams'!Numbers, '17 Teams'!Teams)</f>
        <v>0</v>
      </c>
      <c r="E120" s="18" t="s">
        <v>6</v>
      </c>
      <c r="F120" s="17">
        <f>LOOKUP(15,'17 Teams'!Numbers, '17 Teams'!Teams)</f>
        <v>0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">
      <c r="A121" s="2"/>
      <c r="B121" s="2"/>
      <c r="C121" s="2"/>
      <c r="D121" s="28">
        <f>LOOKUP(6,'17 Teams'!Numbers, '17 Teams'!Teams)</f>
        <v>0</v>
      </c>
      <c r="E121" s="29" t="s">
        <v>6</v>
      </c>
      <c r="F121" s="28" t="s">
        <v>26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">
      <c r="A122" s="2"/>
      <c r="B122" s="2"/>
      <c r="C122" s="2"/>
      <c r="D122" s="40" t="s">
        <v>20</v>
      </c>
      <c r="E122" s="41"/>
      <c r="F122" s="4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">
      <c r="A123" s="2"/>
      <c r="B123" s="2"/>
      <c r="C123" s="2"/>
      <c r="D123" s="26">
        <f>LOOKUP(4,'17 Teams'!Numbers, '17 Teams'!Teams)</f>
        <v>0</v>
      </c>
      <c r="E123" s="27" t="s">
        <v>6</v>
      </c>
      <c r="F123" s="26">
        <f>LOOKUP(6,'17 Teams'!Numbers, '17 Teams'!Teams)</f>
        <v>0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">
      <c r="A124" s="2"/>
      <c r="B124" s="2"/>
      <c r="C124" s="2"/>
      <c r="D124" s="17">
        <f>LOOKUP(3,'17 Teams'!Numbers, '17 Teams'!Teams)</f>
        <v>0</v>
      </c>
      <c r="E124" s="18" t="s">
        <v>6</v>
      </c>
      <c r="F124" s="17">
        <f>LOOKUP(7,'17 Teams'!Numbers, '17 Teams'!Teams)</f>
        <v>0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">
      <c r="A125" s="2"/>
      <c r="B125" s="2"/>
      <c r="C125" s="2"/>
      <c r="D125" s="17">
        <f>LOOKUP(2,'17 Teams'!Numbers, '17 Teams'!Teams)</f>
        <v>0</v>
      </c>
      <c r="E125" s="18" t="s">
        <v>6</v>
      </c>
      <c r="F125" s="17">
        <f>LOOKUP(8,'17 Teams'!Numbers, '17 Teams'!Teams)</f>
        <v>0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">
      <c r="A126" s="2"/>
      <c r="B126" s="2"/>
      <c r="C126" s="2"/>
      <c r="D126" s="17">
        <f>LOOKUP(1,'17 Teams'!Numbers, '17 Teams'!Teams)</f>
        <v>0</v>
      </c>
      <c r="E126" s="18" t="s">
        <v>6</v>
      </c>
      <c r="F126" s="17">
        <f>LOOKUP(9,'17 Teams'!Numbers, '17 Teams'!Teams)</f>
        <v>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">
      <c r="A127" s="2"/>
      <c r="B127" s="2"/>
      <c r="C127" s="2"/>
      <c r="D127" s="17">
        <f>LOOKUP(17,'17 Teams'!Numbers, '17 Teams'!Teams)</f>
        <v>0</v>
      </c>
      <c r="E127" s="18" t="s">
        <v>6</v>
      </c>
      <c r="F127" s="17">
        <f>LOOKUP(10,'17 Teams'!Numbers, '17 Teams'!Teams)</f>
        <v>0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">
      <c r="A128" s="2"/>
      <c r="B128" s="2"/>
      <c r="C128" s="2"/>
      <c r="D128" s="17">
        <f>LOOKUP(16,'17 Teams'!Numbers, '17 Teams'!Teams)</f>
        <v>0</v>
      </c>
      <c r="E128" s="18" t="s">
        <v>6</v>
      </c>
      <c r="F128" s="17">
        <f>LOOKUP(11,'17 Teams'!Numbers, '17 Teams'!Teams)</f>
        <v>0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">
      <c r="A129" s="2"/>
      <c r="B129" s="2"/>
      <c r="C129" s="2"/>
      <c r="D129" s="17">
        <f>LOOKUP(15,'17 Teams'!Numbers, '17 Teams'!Teams)</f>
        <v>0</v>
      </c>
      <c r="E129" s="18" t="s">
        <v>6</v>
      </c>
      <c r="F129" s="17">
        <f>LOOKUP(12,'17 Teams'!Numbers, '17 Teams'!Teams)</f>
        <v>0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">
      <c r="A130" s="2"/>
      <c r="B130" s="2"/>
      <c r="C130" s="2"/>
      <c r="D130" s="17">
        <f>LOOKUP(14,'17 Teams'!Numbers, '17 Teams'!Teams)</f>
        <v>0</v>
      </c>
      <c r="E130" s="18" t="s">
        <v>6</v>
      </c>
      <c r="F130" s="17">
        <f>LOOKUP(13,'17 Teams'!Numbers, '17 Teams'!Teams)</f>
        <v>0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">
      <c r="A131" s="2"/>
      <c r="B131" s="2"/>
      <c r="C131" s="2"/>
      <c r="D131" s="28">
        <f>LOOKUP(5,'17 Teams'!Numbers, '17 Teams'!Teams)</f>
        <v>0</v>
      </c>
      <c r="E131" s="29" t="s">
        <v>6</v>
      </c>
      <c r="F131" s="28" t="s">
        <v>26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">
      <c r="A132" s="2"/>
      <c r="B132" s="2"/>
      <c r="C132" s="2"/>
      <c r="D132" s="40" t="s">
        <v>21</v>
      </c>
      <c r="E132" s="41"/>
      <c r="F132" s="4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">
      <c r="A133" s="2"/>
      <c r="B133" s="2"/>
      <c r="C133" s="2"/>
      <c r="D133" s="26">
        <f>LOOKUP(5,'17 Teams'!Numbers, '17 Teams'!Teams)</f>
        <v>0</v>
      </c>
      <c r="E133" s="27" t="s">
        <v>6</v>
      </c>
      <c r="F133" s="26">
        <f>LOOKUP(3,'17 Teams'!Numbers, '17 Teams'!Teams)</f>
        <v>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">
      <c r="A134" s="2"/>
      <c r="B134" s="2"/>
      <c r="C134" s="2"/>
      <c r="D134" s="17">
        <f>LOOKUP(6,'17 Teams'!Numbers, '17 Teams'!Teams)</f>
        <v>0</v>
      </c>
      <c r="E134" s="18" t="s">
        <v>6</v>
      </c>
      <c r="F134" s="17">
        <f>LOOKUP(2,'17 Teams'!Numbers, '17 Teams'!Teams)</f>
        <v>0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">
      <c r="A135" s="2"/>
      <c r="B135" s="2"/>
      <c r="C135" s="2"/>
      <c r="D135" s="17">
        <f>LOOKUP(7,'17 Teams'!Numbers, '17 Teams'!Teams)</f>
        <v>0</v>
      </c>
      <c r="E135" s="18" t="s">
        <v>6</v>
      </c>
      <c r="F135" s="17">
        <f>LOOKUP(1,'17 Teams'!Numbers, '17 Teams'!Teams)</f>
        <v>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">
      <c r="A136" s="2"/>
      <c r="B136" s="2"/>
      <c r="C136" s="2"/>
      <c r="D136" s="17">
        <f>LOOKUP(8,'17 Teams'!Numbers, '17 Teams'!Teams)</f>
        <v>0</v>
      </c>
      <c r="E136" s="18" t="s">
        <v>6</v>
      </c>
      <c r="F136" s="17">
        <f>LOOKUP(17,'17 Teams'!Numbers, '17 Teams'!Teams)</f>
        <v>0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">
      <c r="A137" s="2"/>
      <c r="B137" s="2"/>
      <c r="C137" s="2"/>
      <c r="D137" s="17">
        <f>LOOKUP(9,'17 Teams'!Numbers, '17 Teams'!Teams)</f>
        <v>0</v>
      </c>
      <c r="E137" s="18" t="s">
        <v>6</v>
      </c>
      <c r="F137" s="17">
        <f>LOOKUP(16,'17 Teams'!Numbers, '17 Teams'!Teams)</f>
        <v>0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">
      <c r="A138" s="2"/>
      <c r="B138" s="2"/>
      <c r="C138" s="2"/>
      <c r="D138" s="17">
        <f>LOOKUP(10,'17 Teams'!Numbers, '17 Teams'!Teams)</f>
        <v>0</v>
      </c>
      <c r="E138" s="18" t="s">
        <v>6</v>
      </c>
      <c r="F138" s="17">
        <f>LOOKUP(15,'17 Teams'!Numbers, '17 Teams'!Teams)</f>
        <v>0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">
      <c r="A139" s="2"/>
      <c r="B139" s="2"/>
      <c r="C139" s="2"/>
      <c r="D139" s="17">
        <f>LOOKUP(11,'17 Teams'!Numbers, '17 Teams'!Teams)</f>
        <v>0</v>
      </c>
      <c r="E139" s="18" t="s">
        <v>6</v>
      </c>
      <c r="F139" s="17">
        <f>LOOKUP(14,'17 Teams'!Numbers, '17 Teams'!Teams)</f>
        <v>0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">
      <c r="A140" s="2"/>
      <c r="B140" s="2"/>
      <c r="C140" s="2"/>
      <c r="D140" s="17">
        <f>LOOKUP(12,'17 Teams'!Numbers, '17 Teams'!Teams)</f>
        <v>0</v>
      </c>
      <c r="E140" s="18" t="s">
        <v>6</v>
      </c>
      <c r="F140" s="17">
        <f>LOOKUP(13,'17 Teams'!Numbers, '17 Teams'!Teams)</f>
        <v>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">
      <c r="A141" s="2"/>
      <c r="B141" s="2"/>
      <c r="C141" s="2"/>
      <c r="D141" s="28">
        <f>LOOKUP(4,'17 Teams'!Numbers, '17 Teams'!Teams)</f>
        <v>0</v>
      </c>
      <c r="E141" s="29" t="s">
        <v>6</v>
      </c>
      <c r="F141" s="28" t="s">
        <v>26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">
      <c r="A142" s="2"/>
      <c r="B142" s="2"/>
      <c r="C142" s="2"/>
      <c r="D142" s="40" t="s">
        <v>22</v>
      </c>
      <c r="E142" s="41"/>
      <c r="F142" s="4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">
      <c r="A143" s="2"/>
      <c r="B143" s="2"/>
      <c r="C143" s="2"/>
      <c r="D143" s="26">
        <f>LOOKUP(2,'17 Teams'!Numbers, '17 Teams'!Teams)</f>
        <v>0</v>
      </c>
      <c r="E143" s="27" t="s">
        <v>6</v>
      </c>
      <c r="F143" s="26">
        <f>LOOKUP(4,'17 Teams'!Numbers, '17 Teams'!Teams)</f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">
      <c r="A144" s="2"/>
      <c r="B144" s="2"/>
      <c r="C144" s="2"/>
      <c r="D144" s="17">
        <f>LOOKUP(1,'17 Teams'!Numbers, '17 Teams'!Teams)</f>
        <v>0</v>
      </c>
      <c r="E144" s="18" t="s">
        <v>6</v>
      </c>
      <c r="F144" s="17">
        <f>LOOKUP(5,'17 Teams'!Numbers, '17 Teams'!Teams)</f>
        <v>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">
      <c r="A145" s="2"/>
      <c r="B145" s="2"/>
      <c r="C145" s="2"/>
      <c r="D145" s="17">
        <f>LOOKUP(17,'17 Teams'!Numbers, '17 Teams'!Teams)</f>
        <v>0</v>
      </c>
      <c r="E145" s="18" t="s">
        <v>6</v>
      </c>
      <c r="F145" s="17">
        <f>LOOKUP(6,'17 Teams'!Numbers, '17 Teams'!Teams)</f>
        <v>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">
      <c r="A146" s="2"/>
      <c r="B146" s="2"/>
      <c r="C146" s="2"/>
      <c r="D146" s="17">
        <f>LOOKUP(16,'17 Teams'!Numbers, '17 Teams'!Teams)</f>
        <v>0</v>
      </c>
      <c r="E146" s="18" t="s">
        <v>6</v>
      </c>
      <c r="F146" s="17">
        <f>LOOKUP(7,'17 Teams'!Numbers, '17 Teams'!Teams)</f>
        <v>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">
      <c r="A147" s="2"/>
      <c r="B147" s="2"/>
      <c r="C147" s="2"/>
      <c r="D147" s="17">
        <f>LOOKUP(15,'17 Teams'!Numbers, '17 Teams'!Teams)</f>
        <v>0</v>
      </c>
      <c r="E147" s="18" t="s">
        <v>6</v>
      </c>
      <c r="F147" s="17">
        <f>LOOKUP(8,'17 Teams'!Numbers, '17 Teams'!Teams)</f>
        <v>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">
      <c r="A148" s="2"/>
      <c r="B148" s="2"/>
      <c r="C148" s="2"/>
      <c r="D148" s="17">
        <f>LOOKUP(14,'17 Teams'!Numbers, '17 Teams'!Teams)</f>
        <v>0</v>
      </c>
      <c r="E148" s="18" t="s">
        <v>6</v>
      </c>
      <c r="F148" s="17">
        <f>LOOKUP(9,'17 Teams'!Numbers, '17 Teams'!Teams)</f>
        <v>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">
      <c r="A149" s="2"/>
      <c r="B149" s="2"/>
      <c r="C149" s="2"/>
      <c r="D149" s="17">
        <f>LOOKUP(13,'17 Teams'!Numbers, '17 Teams'!Teams)</f>
        <v>0</v>
      </c>
      <c r="E149" s="18" t="s">
        <v>6</v>
      </c>
      <c r="F149" s="17">
        <f>LOOKUP(10,'17 Teams'!Numbers, '17 Teams'!Teams)</f>
        <v>0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">
      <c r="A150" s="2"/>
      <c r="B150" s="2"/>
      <c r="C150" s="2"/>
      <c r="D150" s="17">
        <f>LOOKUP(12,'17 Teams'!Numbers, '17 Teams'!Teams)</f>
        <v>0</v>
      </c>
      <c r="E150" s="18" t="s">
        <v>6</v>
      </c>
      <c r="F150" s="17">
        <f>LOOKUP(11,'17 Teams'!Numbers, '17 Teams'!Teams)</f>
        <v>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">
      <c r="A151" s="2"/>
      <c r="B151" s="2"/>
      <c r="C151" s="2"/>
      <c r="D151" s="28">
        <f>LOOKUP(3,'17 Teams'!Numbers, '17 Teams'!Teams)</f>
        <v>0</v>
      </c>
      <c r="E151" s="29" t="s">
        <v>6</v>
      </c>
      <c r="F151" s="28" t="s">
        <v>26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">
      <c r="A152" s="2"/>
      <c r="B152" s="2"/>
      <c r="C152" s="2"/>
      <c r="D152" s="40" t="s">
        <v>23</v>
      </c>
      <c r="E152" s="41"/>
      <c r="F152" s="4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">
      <c r="A153" s="2"/>
      <c r="B153" s="2"/>
      <c r="C153" s="2"/>
      <c r="D153" s="26">
        <f>LOOKUP(3,'17 Teams'!Numbers, '17 Teams'!Teams)</f>
        <v>0</v>
      </c>
      <c r="E153" s="27" t="s">
        <v>6</v>
      </c>
      <c r="F153" s="26">
        <f>LOOKUP(1,'17 Teams'!Numbers, '17 Teams'!Teams)</f>
        <v>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">
      <c r="A154" s="2"/>
      <c r="B154" s="2"/>
      <c r="C154" s="2"/>
      <c r="D154" s="17">
        <f>LOOKUP(4,'17 Teams'!Numbers, '17 Teams'!Teams)</f>
        <v>0</v>
      </c>
      <c r="E154" s="18" t="s">
        <v>6</v>
      </c>
      <c r="F154" s="17">
        <f>LOOKUP(17,'17 Teams'!Numbers, '17 Teams'!Teams)</f>
        <v>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">
      <c r="A155" s="2"/>
      <c r="B155" s="2"/>
      <c r="C155" s="2"/>
      <c r="D155" s="17">
        <f>LOOKUP(5,'17 Teams'!Numbers, '17 Teams'!Teams)</f>
        <v>0</v>
      </c>
      <c r="E155" s="18" t="s">
        <v>6</v>
      </c>
      <c r="F155" s="17">
        <f>LOOKUP(16,'17 Teams'!Numbers, '17 Teams'!Teams)</f>
        <v>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">
      <c r="A156" s="2"/>
      <c r="B156" s="2"/>
      <c r="C156" s="2"/>
      <c r="D156" s="17">
        <f>LOOKUP(6,'17 Teams'!Numbers, '17 Teams'!Teams)</f>
        <v>0</v>
      </c>
      <c r="E156" s="18" t="s">
        <v>6</v>
      </c>
      <c r="F156" s="17">
        <f>LOOKUP(15,'17 Teams'!Numbers, '17 Teams'!Teams)</f>
        <v>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">
      <c r="A157" s="2"/>
      <c r="B157" s="2"/>
      <c r="C157" s="2"/>
      <c r="D157" s="17">
        <f>LOOKUP(7,'17 Teams'!Numbers, '17 Teams'!Teams)</f>
        <v>0</v>
      </c>
      <c r="E157" s="18" t="s">
        <v>6</v>
      </c>
      <c r="F157" s="17">
        <f>LOOKUP(14,'17 Teams'!Numbers, '17 Teams'!Teams)</f>
        <v>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">
      <c r="A158" s="2"/>
      <c r="B158" s="2"/>
      <c r="C158" s="2"/>
      <c r="D158" s="17">
        <f>LOOKUP(8,'17 Teams'!Numbers, '17 Teams'!Teams)</f>
        <v>0</v>
      </c>
      <c r="E158" s="18" t="s">
        <v>6</v>
      </c>
      <c r="F158" s="17">
        <f>LOOKUP(13,'17 Teams'!Numbers, '17 Teams'!Teams)</f>
        <v>0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">
      <c r="A159" s="2"/>
      <c r="B159" s="2"/>
      <c r="C159" s="2"/>
      <c r="D159" s="17">
        <f>LOOKUP(9,'17 Teams'!Numbers, '17 Teams'!Teams)</f>
        <v>0</v>
      </c>
      <c r="E159" s="18" t="s">
        <v>6</v>
      </c>
      <c r="F159" s="17">
        <f>LOOKUP(12,'17 Teams'!Numbers, '17 Teams'!Teams)</f>
        <v>0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">
      <c r="A160" s="2"/>
      <c r="B160" s="2"/>
      <c r="C160" s="2"/>
      <c r="D160" s="17">
        <f>LOOKUP(10,'17 Teams'!Numbers, '17 Teams'!Teams)</f>
        <v>0</v>
      </c>
      <c r="E160" s="18" t="s">
        <v>6</v>
      </c>
      <c r="F160" s="17">
        <f>LOOKUP(11,'17 Teams'!Numbers, '17 Teams'!Teams)</f>
        <v>0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">
      <c r="A161" s="2"/>
      <c r="B161" s="2"/>
      <c r="C161" s="2"/>
      <c r="D161" s="17">
        <f>LOOKUP(2,'17 Teams'!Numbers, '17 Teams'!Teams)</f>
        <v>0</v>
      </c>
      <c r="E161" s="18" t="s">
        <v>6</v>
      </c>
      <c r="F161" s="17" t="s">
        <v>82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">
      <c r="A162" s="2"/>
      <c r="B162" s="2"/>
      <c r="C162" s="2"/>
      <c r="D162" s="40" t="s">
        <v>24</v>
      </c>
      <c r="E162" s="41"/>
      <c r="F162" s="4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">
      <c r="A163" s="2"/>
      <c r="B163" s="2"/>
      <c r="C163" s="2"/>
      <c r="D163" s="26">
        <f>LOOKUP(17,'17 Teams'!Numbers, '17 Teams'!Teams)</f>
        <v>0</v>
      </c>
      <c r="E163" s="27" t="s">
        <v>6</v>
      </c>
      <c r="F163" s="26">
        <f>LOOKUP(2,'17 Teams'!Numbers, '17 Teams'!Teams)</f>
        <v>0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">
      <c r="A164" s="2"/>
      <c r="B164" s="2"/>
      <c r="C164" s="2"/>
      <c r="D164" s="17">
        <f>LOOKUP(16,'17 Teams'!Numbers, '17 Teams'!Teams)</f>
        <v>0</v>
      </c>
      <c r="E164" s="18" t="s">
        <v>6</v>
      </c>
      <c r="F164" s="17">
        <f>LOOKUP(3,'17 Teams'!Numbers, '17 Teams'!Teams)</f>
        <v>0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">
      <c r="A165" s="2"/>
      <c r="B165" s="2"/>
      <c r="C165" s="2"/>
      <c r="D165" s="17">
        <f>LOOKUP(15,'17 Teams'!Numbers, '17 Teams'!Teams)</f>
        <v>0</v>
      </c>
      <c r="E165" s="18" t="s">
        <v>6</v>
      </c>
      <c r="F165" s="17">
        <f>LOOKUP(4,'17 Teams'!Numbers, '17 Teams'!Teams)</f>
        <v>0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">
      <c r="A166" s="2"/>
      <c r="B166" s="2"/>
      <c r="C166" s="2"/>
      <c r="D166" s="17">
        <f>LOOKUP(14,'17 Teams'!Numbers, '17 Teams'!Teams)</f>
        <v>0</v>
      </c>
      <c r="E166" s="18" t="s">
        <v>6</v>
      </c>
      <c r="F166" s="17">
        <f>LOOKUP(5,'17 Teams'!Numbers, '17 Teams'!Teams)</f>
        <v>0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">
      <c r="A167" s="2"/>
      <c r="B167" s="2"/>
      <c r="C167" s="2"/>
      <c r="D167" s="17">
        <f>LOOKUP(13,'17 Teams'!Numbers, '17 Teams'!Teams)</f>
        <v>0</v>
      </c>
      <c r="E167" s="18" t="s">
        <v>6</v>
      </c>
      <c r="F167" s="17">
        <f>LOOKUP(6,'17 Teams'!Numbers, '17 Teams'!Teams)</f>
        <v>0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">
      <c r="A168" s="2"/>
      <c r="B168" s="2"/>
      <c r="C168" s="2"/>
      <c r="D168" s="17">
        <f>LOOKUP(12,'17 Teams'!Numbers, '17 Teams'!Teams)</f>
        <v>0</v>
      </c>
      <c r="E168" s="18" t="s">
        <v>6</v>
      </c>
      <c r="F168" s="17">
        <f>LOOKUP(7,'17 Teams'!Numbers, '17 Teams'!Teams)</f>
        <v>0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">
      <c r="A169" s="2"/>
      <c r="B169" s="2"/>
      <c r="C169" s="2"/>
      <c r="D169" s="17">
        <f>LOOKUP(11,'17 Teams'!Numbers, '17 Teams'!Teams)</f>
        <v>0</v>
      </c>
      <c r="E169" s="18" t="s">
        <v>6</v>
      </c>
      <c r="F169" s="17">
        <f>LOOKUP(8,'17 Teams'!Numbers, '17 Teams'!Teams)</f>
        <v>0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">
      <c r="A170" s="2"/>
      <c r="B170" s="2"/>
      <c r="C170" s="2"/>
      <c r="D170" s="17">
        <f>LOOKUP(10,'17 Teams'!Numbers, '17 Teams'!Teams)</f>
        <v>0</v>
      </c>
      <c r="E170" s="18" t="s">
        <v>6</v>
      </c>
      <c r="F170" s="17">
        <f>LOOKUP(9,'17 Teams'!Numbers, '17 Teams'!Teams)</f>
        <v>0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">
      <c r="A171" s="2"/>
      <c r="B171" s="2"/>
      <c r="C171" s="2"/>
      <c r="D171" s="28">
        <f>LOOKUP(1,'17 Teams'!Numbers, '17 Teams'!Teams)</f>
        <v>0</v>
      </c>
      <c r="E171" s="29" t="s">
        <v>6</v>
      </c>
      <c r="F171" s="28" t="s">
        <v>26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">
      <c r="A172" s="2"/>
      <c r="B172" s="2"/>
      <c r="C172" s="2"/>
      <c r="D172" s="40" t="s">
        <v>25</v>
      </c>
      <c r="E172" s="41"/>
      <c r="F172" s="4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">
      <c r="A173" s="2"/>
      <c r="B173" s="2"/>
      <c r="C173" s="2"/>
      <c r="D173" s="26">
        <f>LOOKUP(1,'17 Teams'!Numbers, '17 Teams'!Teams)</f>
        <v>0</v>
      </c>
      <c r="E173" s="27" t="s">
        <v>6</v>
      </c>
      <c r="F173" s="26">
        <f>LOOKUP(16,'17 Teams'!Numbers, '17 Teams'!Teams)</f>
        <v>0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">
      <c r="A174" s="2"/>
      <c r="B174" s="2"/>
      <c r="C174" s="2"/>
      <c r="D174" s="17">
        <f>LOOKUP(2,'17 Teams'!Numbers, '17 Teams'!Teams)</f>
        <v>0</v>
      </c>
      <c r="E174" s="18" t="s">
        <v>6</v>
      </c>
      <c r="F174" s="17">
        <f>LOOKUP(15,'17 Teams'!Numbers, '17 Teams'!Teams)</f>
        <v>0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">
      <c r="A175" s="2"/>
      <c r="B175" s="2"/>
      <c r="C175" s="2"/>
      <c r="D175" s="17">
        <f>LOOKUP(3,'17 Teams'!Numbers, '17 Teams'!Teams)</f>
        <v>0</v>
      </c>
      <c r="E175" s="18" t="s">
        <v>6</v>
      </c>
      <c r="F175" s="17">
        <f>LOOKUP(14,'17 Teams'!Numbers, '17 Teams'!Teams)</f>
        <v>0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">
      <c r="A176" s="2"/>
      <c r="B176" s="2"/>
      <c r="C176" s="2"/>
      <c r="D176" s="17">
        <f>LOOKUP(4,'17 Teams'!Numbers, '17 Teams'!Teams)</f>
        <v>0</v>
      </c>
      <c r="E176" s="18" t="s">
        <v>6</v>
      </c>
      <c r="F176" s="17">
        <f>LOOKUP(13,'17 Teams'!Numbers, '17 Teams'!Teams)</f>
        <v>0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">
      <c r="A177" s="2"/>
      <c r="B177" s="2"/>
      <c r="C177" s="2"/>
      <c r="D177" s="17">
        <f>LOOKUP(5,'17 Teams'!Numbers, '17 Teams'!Teams)</f>
        <v>0</v>
      </c>
      <c r="E177" s="18" t="s">
        <v>6</v>
      </c>
      <c r="F177" s="17">
        <f>LOOKUP(12,'17 Teams'!Numbers, '17 Teams'!Teams)</f>
        <v>0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">
      <c r="A178" s="2"/>
      <c r="B178" s="2"/>
      <c r="C178" s="2"/>
      <c r="D178" s="17">
        <f>LOOKUP(6,'17 Teams'!Numbers, '17 Teams'!Teams)</f>
        <v>0</v>
      </c>
      <c r="E178" s="18" t="s">
        <v>6</v>
      </c>
      <c r="F178" s="17">
        <f>LOOKUP(11,'17 Teams'!Numbers, '17 Teams'!Teams)</f>
        <v>0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">
      <c r="A179" s="2"/>
      <c r="B179" s="2"/>
      <c r="C179" s="2"/>
      <c r="D179" s="17">
        <f>LOOKUP(7,'17 Teams'!Numbers, '17 Teams'!Teams)</f>
        <v>0</v>
      </c>
      <c r="E179" s="18" t="s">
        <v>6</v>
      </c>
      <c r="F179" s="17">
        <f>LOOKUP(10,'17 Teams'!Numbers, '17 Teams'!Teams)</f>
        <v>0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">
      <c r="A180" s="2"/>
      <c r="B180" s="2"/>
      <c r="C180" s="2"/>
      <c r="D180" s="17">
        <f>LOOKUP(8,'17 Teams'!Numbers, '17 Teams'!Teams)</f>
        <v>0</v>
      </c>
      <c r="E180" s="18" t="s">
        <v>6</v>
      </c>
      <c r="F180" s="17">
        <f>LOOKUP(9,'17 Teams'!Numbers, '17 Teams'!Teams)</f>
        <v>0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">
      <c r="A181" s="2"/>
      <c r="B181" s="2"/>
      <c r="C181" s="2"/>
      <c r="D181" s="17">
        <f>LOOKUP(17,'17 Teams'!Numbers, '17 Teams'!Teams)</f>
        <v>0</v>
      </c>
      <c r="E181" s="18" t="s">
        <v>6</v>
      </c>
      <c r="F181" s="17" t="s">
        <v>26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">
      <c r="A182" s="2"/>
      <c r="B182" s="2"/>
      <c r="C182" s="2"/>
      <c r="D182" s="22"/>
      <c r="E182" s="23"/>
      <c r="F182" s="2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">
      <c r="A183" s="2"/>
      <c r="B183" s="2"/>
      <c r="C183" s="2"/>
      <c r="D183" s="22"/>
      <c r="E183" s="23"/>
      <c r="F183" s="2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">
      <c r="A184" s="2"/>
      <c r="B184" s="2"/>
      <c r="C184" s="2"/>
      <c r="D184" s="22"/>
      <c r="E184" s="23"/>
      <c r="F184" s="2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">
      <c r="A185" s="2"/>
      <c r="B185" s="2"/>
      <c r="C185" s="2"/>
      <c r="D185" s="22"/>
      <c r="E185" s="23"/>
      <c r="F185" s="2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">
      <c r="A186" s="2"/>
      <c r="B186" s="2"/>
      <c r="C186" s="2"/>
      <c r="D186" s="22"/>
      <c r="E186" s="23"/>
      <c r="F186" s="2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">
      <c r="A187" s="2"/>
      <c r="B187" s="2"/>
      <c r="C187" s="2"/>
      <c r="D187" s="22"/>
      <c r="E187" s="23"/>
      <c r="F187" s="2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">
      <c r="A188" s="2"/>
      <c r="B188" s="2"/>
      <c r="C188" s="2"/>
      <c r="D188" s="22"/>
      <c r="E188" s="23"/>
      <c r="F188" s="2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">
      <c r="A189" s="2"/>
      <c r="B189" s="2"/>
      <c r="C189" s="2"/>
      <c r="D189" s="22"/>
      <c r="E189" s="23"/>
      <c r="F189" s="2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">
      <c r="A190" s="2"/>
      <c r="B190" s="2"/>
      <c r="C190" s="2"/>
      <c r="D190" s="22"/>
      <c r="E190" s="23"/>
      <c r="F190" s="2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">
      <c r="A191" s="2"/>
      <c r="B191" s="2"/>
      <c r="C191" s="2"/>
      <c r="D191" s="22"/>
      <c r="E191" s="23"/>
      <c r="F191" s="2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">
      <c r="A192" s="2"/>
      <c r="B192" s="2"/>
      <c r="C192" s="2"/>
      <c r="D192" s="22"/>
      <c r="E192" s="23"/>
      <c r="F192" s="2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">
      <c r="A193" s="2"/>
      <c r="B193" s="2"/>
      <c r="C193" s="2"/>
      <c r="D193" s="22"/>
      <c r="E193" s="23"/>
      <c r="F193" s="2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">
      <c r="A194" s="2"/>
      <c r="B194" s="2"/>
      <c r="C194" s="2"/>
      <c r="D194" s="22"/>
      <c r="E194" s="23"/>
      <c r="F194" s="2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">
      <c r="A195" s="2"/>
      <c r="B195" s="2"/>
      <c r="C195" s="2"/>
      <c r="D195" s="22"/>
      <c r="E195" s="23"/>
      <c r="F195" s="2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">
      <c r="A196" s="2"/>
      <c r="B196" s="2"/>
      <c r="C196" s="2"/>
      <c r="D196" s="22"/>
      <c r="E196" s="23"/>
      <c r="F196" s="2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">
      <c r="A197" s="2"/>
      <c r="B197" s="2"/>
      <c r="C197" s="2"/>
      <c r="D197" s="22"/>
      <c r="E197" s="23"/>
      <c r="F197" s="2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">
      <c r="A198" s="2"/>
      <c r="B198" s="2"/>
      <c r="C198" s="2"/>
      <c r="D198" s="22"/>
      <c r="E198" s="23"/>
      <c r="F198" s="2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">
      <c r="A199" s="2"/>
      <c r="B199" s="2"/>
      <c r="C199" s="2"/>
      <c r="D199" s="22"/>
      <c r="E199" s="23"/>
      <c r="F199" s="2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">
      <c r="A200" s="2"/>
      <c r="B200" s="2"/>
      <c r="C200" s="2"/>
      <c r="D200" s="22"/>
      <c r="E200" s="23"/>
      <c r="F200" s="2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">
      <c r="A201" s="2"/>
      <c r="B201" s="2"/>
      <c r="C201" s="2"/>
      <c r="D201" s="22"/>
      <c r="E201" s="23"/>
      <c r="F201" s="2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">
      <c r="A202" s="2"/>
      <c r="B202" s="2"/>
      <c r="C202" s="2"/>
      <c r="D202" s="22"/>
      <c r="E202" s="23"/>
      <c r="F202" s="2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">
      <c r="A203" s="2"/>
      <c r="B203" s="2"/>
      <c r="C203" s="2"/>
      <c r="D203" s="22"/>
      <c r="E203" s="23"/>
      <c r="F203" s="2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">
      <c r="A204" s="2"/>
      <c r="B204" s="2"/>
      <c r="C204" s="2"/>
      <c r="D204" s="22"/>
      <c r="E204" s="23"/>
      <c r="F204" s="2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">
      <c r="A205" s="2"/>
      <c r="B205" s="2"/>
      <c r="C205" s="2"/>
      <c r="D205" s="22"/>
      <c r="E205" s="23"/>
      <c r="F205" s="2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">
      <c r="A206" s="2"/>
      <c r="B206" s="2"/>
      <c r="C206" s="2"/>
      <c r="D206" s="22"/>
      <c r="E206" s="23"/>
      <c r="F206" s="2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">
      <c r="A207" s="2"/>
      <c r="B207" s="2"/>
      <c r="C207" s="2"/>
      <c r="D207" s="22"/>
      <c r="E207" s="23"/>
      <c r="F207" s="2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">
      <c r="A208" s="2"/>
      <c r="B208" s="2"/>
      <c r="C208" s="2"/>
      <c r="D208" s="22"/>
      <c r="E208" s="23"/>
      <c r="F208" s="2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">
      <c r="A209" s="2"/>
      <c r="B209" s="2"/>
      <c r="C209" s="2"/>
      <c r="D209" s="22"/>
      <c r="E209" s="23"/>
      <c r="F209" s="2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">
      <c r="A210" s="2"/>
      <c r="B210" s="2"/>
      <c r="C210" s="2"/>
      <c r="D210" s="22"/>
      <c r="E210" s="23"/>
      <c r="F210" s="2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">
      <c r="A211" s="2"/>
      <c r="B211" s="2"/>
      <c r="C211" s="2"/>
      <c r="D211" s="22"/>
      <c r="E211" s="23"/>
      <c r="F211" s="2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">
      <c r="A212" s="2"/>
      <c r="B212" s="2"/>
      <c r="C212" s="2"/>
      <c r="D212" s="22"/>
      <c r="E212" s="23"/>
      <c r="F212" s="2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">
      <c r="A213" s="2"/>
      <c r="B213" s="2"/>
      <c r="C213" s="2"/>
      <c r="D213" s="22"/>
      <c r="E213" s="23"/>
      <c r="F213" s="2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">
      <c r="A214" s="2"/>
      <c r="B214" s="2"/>
      <c r="C214" s="2"/>
      <c r="D214" s="22"/>
      <c r="E214" s="23"/>
      <c r="F214" s="2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">
      <c r="A215" s="2"/>
      <c r="B215" s="2"/>
      <c r="C215" s="2"/>
      <c r="D215" s="22"/>
      <c r="E215" s="23"/>
      <c r="F215" s="2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">
      <c r="A216" s="2"/>
      <c r="B216" s="2"/>
      <c r="C216" s="2"/>
      <c r="D216" s="22"/>
      <c r="E216" s="23"/>
      <c r="F216" s="2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">
      <c r="A217" s="2"/>
      <c r="B217" s="2"/>
      <c r="C217" s="2"/>
      <c r="D217" s="22"/>
      <c r="E217" s="23"/>
      <c r="F217" s="2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">
      <c r="A218" s="2"/>
      <c r="B218" s="2"/>
      <c r="C218" s="2"/>
      <c r="D218" s="22"/>
      <c r="E218" s="23"/>
      <c r="F218" s="2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">
      <c r="A219" s="2"/>
      <c r="B219" s="2"/>
      <c r="C219" s="2"/>
      <c r="D219" s="22"/>
      <c r="E219" s="23"/>
      <c r="F219" s="2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">
      <c r="A220" s="2"/>
      <c r="B220" s="2"/>
      <c r="C220" s="2"/>
      <c r="D220" s="22"/>
      <c r="E220" s="23"/>
      <c r="F220" s="2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">
      <c r="A221" s="2"/>
      <c r="B221" s="2"/>
      <c r="C221" s="2"/>
      <c r="D221" s="22"/>
      <c r="E221" s="23"/>
      <c r="F221" s="2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">
      <c r="A222" s="2"/>
      <c r="B222" s="2"/>
      <c r="C222" s="2"/>
      <c r="D222" s="22"/>
      <c r="E222" s="23"/>
      <c r="F222" s="2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">
      <c r="A223" s="2"/>
      <c r="B223" s="2"/>
      <c r="C223" s="2"/>
      <c r="D223" s="22"/>
      <c r="E223" s="23"/>
      <c r="F223" s="2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">
      <c r="A224" s="2"/>
      <c r="B224" s="2"/>
      <c r="C224" s="2"/>
      <c r="D224" s="22"/>
      <c r="E224" s="23"/>
      <c r="F224" s="2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">
      <c r="A225" s="2"/>
      <c r="B225" s="2"/>
      <c r="C225" s="2"/>
      <c r="D225" s="22"/>
      <c r="E225" s="23"/>
      <c r="F225" s="2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">
      <c r="A226" s="2"/>
      <c r="B226" s="2"/>
      <c r="C226" s="2"/>
      <c r="D226" s="22"/>
      <c r="E226" s="23"/>
      <c r="F226" s="2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">
      <c r="A227" s="2"/>
      <c r="B227" s="2"/>
      <c r="C227" s="2"/>
      <c r="D227" s="22"/>
      <c r="E227" s="23"/>
      <c r="F227" s="2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">
      <c r="A228" s="2"/>
      <c r="B228" s="2"/>
      <c r="C228" s="2"/>
      <c r="D228" s="22"/>
      <c r="E228" s="23"/>
      <c r="F228" s="2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">
      <c r="A229" s="2"/>
      <c r="B229" s="2"/>
      <c r="C229" s="2"/>
      <c r="D229" s="22"/>
      <c r="E229" s="23"/>
      <c r="F229" s="2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">
      <c r="A230" s="2"/>
      <c r="B230" s="2"/>
      <c r="C230" s="2"/>
      <c r="D230" s="22"/>
      <c r="E230" s="23"/>
      <c r="F230" s="2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">
      <c r="A231" s="2"/>
      <c r="B231" s="2"/>
      <c r="C231" s="2"/>
      <c r="D231" s="22"/>
      <c r="E231" s="23"/>
      <c r="F231" s="2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">
      <c r="A232" s="2"/>
      <c r="B232" s="2"/>
      <c r="C232" s="2"/>
      <c r="D232" s="22"/>
      <c r="E232" s="23"/>
      <c r="F232" s="2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">
      <c r="A233" s="2"/>
      <c r="B233" s="2"/>
      <c r="C233" s="2"/>
      <c r="D233" s="22"/>
      <c r="E233" s="23"/>
      <c r="F233" s="2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">
      <c r="A234" s="2"/>
      <c r="B234" s="2"/>
      <c r="C234" s="2"/>
      <c r="D234" s="22"/>
      <c r="E234" s="23"/>
      <c r="F234" s="2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">
      <c r="A235" s="2"/>
      <c r="B235" s="2"/>
      <c r="C235" s="2"/>
      <c r="D235" s="22"/>
      <c r="E235" s="23"/>
      <c r="F235" s="2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">
      <c r="A236" s="2"/>
      <c r="B236" s="2"/>
      <c r="C236" s="2"/>
      <c r="D236" s="22"/>
      <c r="E236" s="23"/>
      <c r="F236" s="2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">
      <c r="A237" s="2"/>
      <c r="B237" s="2"/>
      <c r="C237" s="2"/>
      <c r="D237" s="22"/>
      <c r="E237" s="23"/>
      <c r="F237" s="2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">
      <c r="A238" s="2"/>
      <c r="B238" s="2"/>
      <c r="C238" s="2"/>
      <c r="D238" s="22"/>
      <c r="E238" s="23"/>
      <c r="F238" s="2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">
      <c r="A239" s="2"/>
      <c r="B239" s="2"/>
      <c r="C239" s="2"/>
      <c r="D239" s="22"/>
      <c r="E239" s="23"/>
      <c r="F239" s="2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2"/>
      <c r="B240" s="2"/>
      <c r="C240" s="2"/>
      <c r="D240" s="22"/>
      <c r="E240" s="23"/>
      <c r="F240" s="2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">
      <c r="A241" s="2"/>
      <c r="B241" s="2"/>
      <c r="C241" s="2"/>
      <c r="D241" s="22"/>
      <c r="E241" s="23"/>
      <c r="F241" s="2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2"/>
      <c r="B242" s="2"/>
      <c r="C242" s="2"/>
      <c r="D242" s="22"/>
      <c r="E242" s="23"/>
      <c r="F242" s="2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">
      <c r="A243" s="2"/>
      <c r="B243" s="2"/>
      <c r="C243" s="2"/>
      <c r="D243" s="22"/>
      <c r="E243" s="23"/>
      <c r="F243" s="2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">
      <c r="A244" s="2"/>
      <c r="B244" s="2"/>
      <c r="C244" s="2"/>
      <c r="D244" s="22"/>
      <c r="E244" s="23"/>
      <c r="F244" s="2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">
      <c r="A245" s="2"/>
      <c r="B245" s="2"/>
      <c r="C245" s="2"/>
      <c r="D245" s="22"/>
      <c r="E245" s="23"/>
      <c r="F245" s="2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">
      <c r="A246" s="2"/>
      <c r="B246" s="2"/>
      <c r="C246" s="2"/>
      <c r="D246" s="22"/>
      <c r="E246" s="23"/>
      <c r="F246" s="2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">
      <c r="A247" s="2"/>
      <c r="B247" s="2"/>
      <c r="C247" s="2"/>
      <c r="D247" s="22"/>
      <c r="E247" s="23"/>
      <c r="F247" s="2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">
      <c r="A248" s="2"/>
      <c r="B248" s="2"/>
      <c r="C248" s="2"/>
      <c r="D248" s="22"/>
      <c r="E248" s="23"/>
      <c r="F248" s="2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">
      <c r="A249" s="2"/>
      <c r="B249" s="2"/>
      <c r="C249" s="2"/>
      <c r="D249" s="22"/>
      <c r="E249" s="23"/>
      <c r="F249" s="2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">
      <c r="A250" s="2"/>
      <c r="B250" s="2"/>
      <c r="C250" s="2"/>
      <c r="D250" s="22"/>
      <c r="E250" s="23"/>
      <c r="F250" s="2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">
      <c r="A251" s="2"/>
      <c r="B251" s="2"/>
      <c r="C251" s="2"/>
      <c r="D251" s="22"/>
      <c r="E251" s="23"/>
      <c r="F251" s="2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">
      <c r="A252" s="2"/>
      <c r="B252" s="2"/>
      <c r="C252" s="2"/>
      <c r="D252" s="22"/>
      <c r="E252" s="23"/>
      <c r="F252" s="2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">
      <c r="A253" s="2"/>
      <c r="B253" s="2"/>
      <c r="C253" s="2"/>
      <c r="D253" s="22"/>
      <c r="E253" s="23"/>
      <c r="F253" s="2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">
      <c r="A254" s="2"/>
      <c r="B254" s="2"/>
      <c r="C254" s="2"/>
      <c r="D254" s="22"/>
      <c r="E254" s="23"/>
      <c r="F254" s="2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">
      <c r="A255" s="2"/>
      <c r="B255" s="2"/>
      <c r="C255" s="2"/>
      <c r="D255" s="22"/>
      <c r="E255" s="23"/>
      <c r="F255" s="2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">
      <c r="A256" s="2"/>
      <c r="B256" s="2"/>
      <c r="C256" s="2"/>
      <c r="D256" s="22"/>
      <c r="E256" s="23"/>
      <c r="F256" s="2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">
      <c r="A257" s="2"/>
      <c r="B257" s="2"/>
      <c r="C257" s="2"/>
      <c r="D257" s="22"/>
      <c r="E257" s="23"/>
      <c r="F257" s="2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">
      <c r="A258" s="2"/>
      <c r="B258" s="2"/>
      <c r="C258" s="2"/>
      <c r="D258" s="22"/>
      <c r="E258" s="23"/>
      <c r="F258" s="2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">
      <c r="A259" s="2"/>
      <c r="B259" s="2"/>
      <c r="C259" s="2"/>
      <c r="D259" s="22"/>
      <c r="E259" s="23"/>
      <c r="F259" s="2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">
      <c r="A260" s="2"/>
      <c r="B260" s="2"/>
      <c r="C260" s="2"/>
      <c r="D260" s="22"/>
      <c r="E260" s="23"/>
      <c r="F260" s="2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">
      <c r="A261" s="2"/>
      <c r="B261" s="2"/>
      <c r="C261" s="2"/>
      <c r="D261" s="22"/>
      <c r="E261" s="23"/>
      <c r="F261" s="2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">
      <c r="A262" s="2"/>
      <c r="B262" s="2"/>
      <c r="C262" s="2"/>
      <c r="D262" s="22"/>
      <c r="E262" s="23"/>
      <c r="F262" s="2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">
      <c r="A263" s="2"/>
      <c r="B263" s="2"/>
      <c r="C263" s="2"/>
      <c r="D263" s="22"/>
      <c r="E263" s="23"/>
      <c r="F263" s="2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">
      <c r="A264" s="2"/>
      <c r="B264" s="2"/>
      <c r="C264" s="2"/>
      <c r="D264" s="22"/>
      <c r="E264" s="23"/>
      <c r="F264" s="2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">
      <c r="A265" s="2"/>
      <c r="B265" s="2"/>
      <c r="C265" s="2"/>
      <c r="D265" s="22"/>
      <c r="E265" s="23"/>
      <c r="F265" s="2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">
      <c r="A266" s="2"/>
      <c r="B266" s="2"/>
      <c r="C266" s="2"/>
      <c r="D266" s="22"/>
      <c r="E266" s="23"/>
      <c r="F266" s="2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">
      <c r="A267" s="2"/>
      <c r="B267" s="2"/>
      <c r="C267" s="2"/>
      <c r="D267" s="22"/>
      <c r="E267" s="23"/>
      <c r="F267" s="2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">
      <c r="A268" s="2"/>
      <c r="B268" s="2"/>
      <c r="C268" s="2"/>
      <c r="D268" s="22"/>
      <c r="E268" s="23"/>
      <c r="F268" s="2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">
      <c r="A269" s="2"/>
      <c r="B269" s="2"/>
      <c r="C269" s="2"/>
      <c r="D269" s="22"/>
      <c r="E269" s="23"/>
      <c r="F269" s="2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">
      <c r="A270" s="2"/>
      <c r="B270" s="2"/>
      <c r="C270" s="2"/>
      <c r="D270" s="22"/>
      <c r="E270" s="23"/>
      <c r="F270" s="2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">
      <c r="A271" s="2"/>
      <c r="B271" s="2"/>
      <c r="C271" s="2"/>
      <c r="D271" s="22"/>
      <c r="E271" s="23"/>
      <c r="F271" s="2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">
      <c r="A272" s="2"/>
      <c r="B272" s="2"/>
      <c r="C272" s="2"/>
      <c r="D272" s="22"/>
      <c r="E272" s="23"/>
      <c r="F272" s="2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">
      <c r="A273" s="2"/>
      <c r="B273" s="2"/>
      <c r="C273" s="2"/>
      <c r="D273" s="22"/>
      <c r="E273" s="23"/>
      <c r="F273" s="2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">
      <c r="A274" s="2"/>
      <c r="B274" s="2"/>
      <c r="C274" s="2"/>
      <c r="D274" s="22"/>
      <c r="E274" s="23"/>
      <c r="F274" s="2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">
      <c r="A275" s="2"/>
      <c r="B275" s="2"/>
      <c r="C275" s="2"/>
      <c r="D275" s="22"/>
      <c r="E275" s="23"/>
      <c r="F275" s="2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">
      <c r="A276" s="2"/>
      <c r="B276" s="2"/>
      <c r="C276" s="2"/>
      <c r="D276" s="22"/>
      <c r="E276" s="23"/>
      <c r="F276" s="2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">
      <c r="A277" s="2"/>
      <c r="B277" s="2"/>
      <c r="C277" s="2"/>
      <c r="D277" s="22"/>
      <c r="E277" s="23"/>
      <c r="F277" s="2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">
      <c r="A278" s="2"/>
      <c r="B278" s="2"/>
      <c r="C278" s="2"/>
      <c r="D278" s="22"/>
      <c r="E278" s="23"/>
      <c r="F278" s="2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">
      <c r="A279" s="2"/>
      <c r="B279" s="2"/>
      <c r="C279" s="2"/>
      <c r="D279" s="22"/>
      <c r="E279" s="23"/>
      <c r="F279" s="2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">
      <c r="A280" s="2"/>
      <c r="B280" s="2"/>
      <c r="C280" s="2"/>
      <c r="D280" s="22"/>
      <c r="E280" s="23"/>
      <c r="F280" s="2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">
      <c r="A281" s="2"/>
      <c r="B281" s="2"/>
      <c r="C281" s="2"/>
      <c r="D281" s="22"/>
      <c r="E281" s="23"/>
      <c r="F281" s="2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">
      <c r="A282" s="2"/>
      <c r="B282" s="2"/>
      <c r="C282" s="2"/>
      <c r="D282" s="22"/>
      <c r="E282" s="23"/>
      <c r="F282" s="2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">
      <c r="A283" s="2"/>
      <c r="B283" s="2"/>
      <c r="C283" s="2"/>
      <c r="D283" s="22"/>
      <c r="E283" s="23"/>
      <c r="F283" s="2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">
      <c r="A284" s="2"/>
      <c r="B284" s="2"/>
      <c r="C284" s="2"/>
      <c r="D284" s="22"/>
      <c r="E284" s="23"/>
      <c r="F284" s="2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">
      <c r="A285" s="2"/>
      <c r="B285" s="2"/>
      <c r="C285" s="2"/>
      <c r="D285" s="22"/>
      <c r="E285" s="23"/>
      <c r="F285" s="2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">
      <c r="A286" s="2"/>
      <c r="B286" s="2"/>
      <c r="C286" s="2"/>
      <c r="D286" s="22"/>
      <c r="E286" s="23"/>
      <c r="F286" s="2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">
      <c r="A287" s="2"/>
      <c r="B287" s="2"/>
      <c r="C287" s="2"/>
      <c r="D287" s="22"/>
      <c r="E287" s="23"/>
      <c r="F287" s="2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">
      <c r="A288" s="2"/>
      <c r="B288" s="2"/>
      <c r="C288" s="2"/>
      <c r="D288" s="22"/>
      <c r="E288" s="23"/>
      <c r="F288" s="2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">
      <c r="A289" s="2"/>
      <c r="B289" s="2"/>
      <c r="C289" s="2"/>
      <c r="D289" s="22"/>
      <c r="E289" s="23"/>
      <c r="F289" s="2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">
      <c r="A290" s="2"/>
      <c r="B290" s="2"/>
      <c r="C290" s="2"/>
      <c r="D290" s="22"/>
      <c r="E290" s="23"/>
      <c r="F290" s="2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">
      <c r="A291" s="2"/>
      <c r="B291" s="2"/>
      <c r="C291" s="2"/>
      <c r="D291" s="22"/>
      <c r="E291" s="23"/>
      <c r="F291" s="2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">
      <c r="A292" s="2"/>
      <c r="B292" s="2"/>
      <c r="C292" s="2"/>
      <c r="D292" s="22"/>
      <c r="E292" s="23"/>
      <c r="F292" s="2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">
      <c r="A293" s="2"/>
      <c r="B293" s="2"/>
      <c r="C293" s="2"/>
      <c r="D293" s="22"/>
      <c r="E293" s="23"/>
      <c r="F293" s="2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">
      <c r="A294" s="2"/>
      <c r="B294" s="2"/>
      <c r="C294" s="2"/>
      <c r="D294" s="22"/>
      <c r="E294" s="23"/>
      <c r="F294" s="2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">
      <c r="A295" s="2"/>
      <c r="B295" s="2"/>
      <c r="C295" s="2"/>
      <c r="D295" s="22"/>
      <c r="E295" s="23"/>
      <c r="F295" s="2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">
      <c r="A296" s="2"/>
      <c r="B296" s="2"/>
      <c r="C296" s="2"/>
      <c r="D296" s="22"/>
      <c r="E296" s="23"/>
      <c r="F296" s="2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">
      <c r="A297" s="2"/>
      <c r="B297" s="2"/>
      <c r="C297" s="2"/>
      <c r="D297" s="22"/>
      <c r="E297" s="23"/>
      <c r="F297" s="2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">
      <c r="A298" s="2"/>
      <c r="B298" s="2"/>
      <c r="C298" s="2"/>
      <c r="D298" s="22"/>
      <c r="E298" s="23"/>
      <c r="F298" s="2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">
      <c r="A299" s="2"/>
      <c r="B299" s="2"/>
      <c r="C299" s="2"/>
      <c r="D299" s="22"/>
      <c r="E299" s="23"/>
      <c r="F299" s="2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">
      <c r="A300" s="2"/>
      <c r="B300" s="2"/>
      <c r="C300" s="2"/>
      <c r="D300" s="22"/>
      <c r="E300" s="23"/>
      <c r="F300" s="2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">
      <c r="A301" s="2"/>
      <c r="B301" s="2"/>
      <c r="C301" s="2"/>
      <c r="D301" s="22"/>
      <c r="E301" s="23"/>
      <c r="F301" s="2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">
      <c r="A302" s="2"/>
      <c r="B302" s="2"/>
      <c r="C302" s="2"/>
      <c r="D302" s="22"/>
      <c r="E302" s="23"/>
      <c r="F302" s="2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">
      <c r="A303" s="2"/>
      <c r="B303" s="2"/>
      <c r="C303" s="2"/>
      <c r="D303" s="22"/>
      <c r="E303" s="23"/>
      <c r="F303" s="2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">
      <c r="A304" s="2"/>
      <c r="B304" s="2"/>
      <c r="C304" s="2"/>
      <c r="D304" s="22"/>
      <c r="E304" s="23"/>
      <c r="F304" s="2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">
      <c r="A305" s="2"/>
      <c r="B305" s="2"/>
      <c r="C305" s="2"/>
      <c r="D305" s="22"/>
      <c r="E305" s="23"/>
      <c r="F305" s="2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">
      <c r="A306" s="2"/>
      <c r="B306" s="2"/>
      <c r="C306" s="2"/>
      <c r="D306" s="22"/>
      <c r="E306" s="23"/>
      <c r="F306" s="2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">
      <c r="A307" s="2"/>
      <c r="B307" s="2"/>
      <c r="C307" s="2"/>
      <c r="D307" s="22"/>
      <c r="E307" s="23"/>
      <c r="F307" s="2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">
      <c r="A308" s="2"/>
      <c r="B308" s="2"/>
      <c r="C308" s="2"/>
      <c r="D308" s="22"/>
      <c r="E308" s="23"/>
      <c r="F308" s="2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">
      <c r="A309" s="2"/>
      <c r="B309" s="2"/>
      <c r="C309" s="2"/>
      <c r="D309" s="22"/>
      <c r="E309" s="23"/>
      <c r="F309" s="2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">
      <c r="A310" s="2"/>
      <c r="B310" s="2"/>
      <c r="C310" s="2"/>
      <c r="D310" s="22"/>
      <c r="E310" s="23"/>
      <c r="F310" s="2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">
      <c r="A311" s="2"/>
      <c r="B311" s="2"/>
      <c r="C311" s="2"/>
      <c r="D311" s="22"/>
      <c r="E311" s="23"/>
      <c r="F311" s="2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">
      <c r="A312" s="2"/>
      <c r="B312" s="2"/>
      <c r="C312" s="2"/>
      <c r="D312" s="22"/>
      <c r="E312" s="23"/>
      <c r="F312" s="2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">
      <c r="A313" s="2"/>
      <c r="B313" s="2"/>
      <c r="C313" s="2"/>
      <c r="D313" s="22"/>
      <c r="E313" s="23"/>
      <c r="F313" s="2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">
      <c r="A314" s="2"/>
      <c r="B314" s="2"/>
      <c r="C314" s="2"/>
      <c r="D314" s="22"/>
      <c r="E314" s="23"/>
      <c r="F314" s="2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">
      <c r="A315" s="2"/>
      <c r="B315" s="2"/>
      <c r="C315" s="2"/>
      <c r="D315" s="22"/>
      <c r="E315" s="23"/>
      <c r="F315" s="2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">
      <c r="A316" s="2"/>
      <c r="B316" s="2"/>
      <c r="C316" s="2"/>
      <c r="D316" s="22"/>
      <c r="E316" s="23"/>
      <c r="F316" s="2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">
      <c r="A317" s="2"/>
      <c r="B317" s="2"/>
      <c r="C317" s="2"/>
      <c r="D317" s="22"/>
      <c r="E317" s="23"/>
      <c r="F317" s="2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">
      <c r="A318" s="2"/>
      <c r="B318" s="2"/>
      <c r="C318" s="2"/>
      <c r="D318" s="22"/>
      <c r="E318" s="23"/>
      <c r="F318" s="2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">
      <c r="A319" s="2"/>
      <c r="B319" s="2"/>
      <c r="C319" s="2"/>
      <c r="D319" s="22"/>
      <c r="E319" s="23"/>
      <c r="F319" s="2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">
      <c r="A320" s="2"/>
      <c r="B320" s="2"/>
      <c r="C320" s="2"/>
      <c r="D320" s="22"/>
      <c r="E320" s="23"/>
      <c r="F320" s="2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">
      <c r="A321" s="2"/>
      <c r="B321" s="2"/>
      <c r="C321" s="2"/>
      <c r="D321" s="22"/>
      <c r="E321" s="23"/>
      <c r="F321" s="2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">
      <c r="A322" s="2"/>
      <c r="B322" s="2"/>
      <c r="C322" s="2"/>
      <c r="D322" s="22"/>
      <c r="E322" s="23"/>
      <c r="F322" s="2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">
      <c r="A323" s="2"/>
      <c r="B323" s="2"/>
      <c r="C323" s="2"/>
      <c r="D323" s="22"/>
      <c r="E323" s="23"/>
      <c r="F323" s="2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">
      <c r="A324" s="2"/>
      <c r="B324" s="2"/>
      <c r="C324" s="2"/>
      <c r="D324" s="22"/>
      <c r="E324" s="23"/>
      <c r="F324" s="2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">
      <c r="A325" s="2"/>
      <c r="B325" s="2"/>
      <c r="C325" s="2"/>
      <c r="D325" s="22"/>
      <c r="E325" s="23"/>
      <c r="F325" s="2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">
      <c r="A326" s="2"/>
      <c r="B326" s="2"/>
      <c r="C326" s="2"/>
      <c r="D326" s="22"/>
      <c r="E326" s="23"/>
      <c r="F326" s="2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">
      <c r="A327" s="2"/>
      <c r="B327" s="2"/>
      <c r="C327" s="2"/>
      <c r="D327" s="22"/>
      <c r="E327" s="23"/>
      <c r="F327" s="2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">
      <c r="A328" s="2"/>
      <c r="B328" s="2"/>
      <c r="C328" s="2"/>
      <c r="D328" s="22"/>
      <c r="E328" s="23"/>
      <c r="F328" s="2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">
      <c r="A329" s="2"/>
      <c r="B329" s="2"/>
      <c r="C329" s="2"/>
      <c r="D329" s="22"/>
      <c r="E329" s="23"/>
      <c r="F329" s="2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">
      <c r="A330" s="2"/>
      <c r="B330" s="2"/>
      <c r="C330" s="2"/>
      <c r="D330" s="22"/>
      <c r="E330" s="23"/>
      <c r="F330" s="2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">
      <c r="A331" s="2"/>
      <c r="B331" s="2"/>
      <c r="C331" s="2"/>
      <c r="D331" s="22"/>
      <c r="E331" s="23"/>
      <c r="F331" s="2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">
      <c r="A332" s="2"/>
      <c r="B332" s="2"/>
      <c r="C332" s="2"/>
      <c r="D332" s="22"/>
      <c r="E332" s="23"/>
      <c r="F332" s="2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">
      <c r="A333" s="2"/>
      <c r="B333" s="2"/>
      <c r="C333" s="2"/>
      <c r="D333" s="22"/>
      <c r="E333" s="23"/>
      <c r="F333" s="2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">
      <c r="A334" s="2"/>
      <c r="B334" s="2"/>
      <c r="C334" s="2"/>
      <c r="D334" s="22"/>
      <c r="E334" s="23"/>
      <c r="F334" s="2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">
      <c r="A335" s="2"/>
      <c r="B335" s="2"/>
      <c r="C335" s="2"/>
      <c r="D335" s="22"/>
      <c r="E335" s="23"/>
      <c r="F335" s="2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">
      <c r="A336" s="2"/>
      <c r="B336" s="2"/>
      <c r="C336" s="2"/>
      <c r="D336" s="22"/>
      <c r="E336" s="23"/>
      <c r="F336" s="2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">
      <c r="A337" s="2"/>
      <c r="B337" s="2"/>
      <c r="C337" s="2"/>
      <c r="D337" s="22"/>
      <c r="E337" s="23"/>
      <c r="F337" s="2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">
      <c r="A338" s="2"/>
      <c r="B338" s="2"/>
      <c r="C338" s="2"/>
      <c r="D338" s="22"/>
      <c r="E338" s="23"/>
      <c r="F338" s="2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">
      <c r="A339" s="2"/>
      <c r="B339" s="2"/>
      <c r="C339" s="2"/>
      <c r="D339" s="22"/>
      <c r="E339" s="23"/>
      <c r="F339" s="2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">
      <c r="A340" s="2"/>
      <c r="B340" s="2"/>
      <c r="C340" s="2"/>
      <c r="D340" s="22"/>
      <c r="E340" s="23"/>
      <c r="F340" s="2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">
      <c r="A341" s="2"/>
      <c r="B341" s="2"/>
      <c r="C341" s="2"/>
      <c r="D341" s="22"/>
      <c r="E341" s="23"/>
      <c r="F341" s="2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">
      <c r="A342" s="2"/>
      <c r="B342" s="2"/>
      <c r="C342" s="2"/>
      <c r="D342" s="22"/>
      <c r="E342" s="23"/>
      <c r="F342" s="2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">
      <c r="A343" s="2"/>
      <c r="B343" s="2"/>
      <c r="C343" s="2"/>
      <c r="D343" s="22"/>
      <c r="E343" s="23"/>
      <c r="F343" s="2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">
      <c r="A344" s="2"/>
      <c r="B344" s="2"/>
      <c r="C344" s="2"/>
      <c r="D344" s="22"/>
      <c r="E344" s="23"/>
      <c r="F344" s="2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">
      <c r="A345" s="2"/>
      <c r="B345" s="2"/>
      <c r="C345" s="2"/>
      <c r="D345" s="22"/>
      <c r="E345" s="23"/>
      <c r="F345" s="2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">
      <c r="A346" s="2"/>
      <c r="B346" s="2"/>
      <c r="C346" s="2"/>
      <c r="D346" s="22"/>
      <c r="E346" s="23"/>
      <c r="F346" s="2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">
      <c r="A347" s="2"/>
      <c r="B347" s="2"/>
      <c r="C347" s="2"/>
      <c r="D347" s="22"/>
      <c r="E347" s="23"/>
      <c r="F347" s="2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">
      <c r="A348" s="2"/>
      <c r="B348" s="2"/>
      <c r="C348" s="2"/>
      <c r="D348" s="22"/>
      <c r="E348" s="23"/>
      <c r="F348" s="2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">
      <c r="A349" s="2"/>
      <c r="B349" s="2"/>
      <c r="C349" s="2"/>
      <c r="D349" s="22"/>
      <c r="E349" s="23"/>
      <c r="F349" s="2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">
      <c r="A350" s="2"/>
      <c r="B350" s="2"/>
      <c r="C350" s="2"/>
      <c r="D350" s="22"/>
      <c r="E350" s="23"/>
      <c r="F350" s="2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">
      <c r="A351" s="2"/>
      <c r="B351" s="2"/>
      <c r="C351" s="2"/>
      <c r="D351" s="22"/>
      <c r="E351" s="23"/>
      <c r="F351" s="2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">
      <c r="A352" s="2"/>
      <c r="B352" s="2"/>
      <c r="C352" s="2"/>
      <c r="D352" s="22"/>
      <c r="E352" s="23"/>
      <c r="F352" s="2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">
      <c r="A353" s="2"/>
      <c r="B353" s="2"/>
      <c r="C353" s="2"/>
      <c r="D353" s="22"/>
      <c r="E353" s="23"/>
      <c r="F353" s="2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">
      <c r="A354" s="2"/>
      <c r="B354" s="2"/>
      <c r="C354" s="2"/>
      <c r="D354" s="22"/>
      <c r="E354" s="23"/>
      <c r="F354" s="2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">
      <c r="A355" s="2"/>
      <c r="B355" s="2"/>
      <c r="C355" s="2"/>
      <c r="D355" s="22"/>
      <c r="E355" s="23"/>
      <c r="F355" s="2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">
      <c r="A356" s="2"/>
      <c r="B356" s="2"/>
      <c r="C356" s="2"/>
      <c r="D356" s="22"/>
      <c r="E356" s="23"/>
      <c r="F356" s="2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">
      <c r="A357" s="2"/>
      <c r="B357" s="2"/>
      <c r="C357" s="2"/>
      <c r="D357" s="22"/>
      <c r="E357" s="23"/>
      <c r="F357" s="2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">
      <c r="A358" s="2"/>
      <c r="B358" s="2"/>
      <c r="C358" s="2"/>
      <c r="D358" s="22"/>
      <c r="E358" s="23"/>
      <c r="F358" s="2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">
      <c r="A359" s="2"/>
      <c r="B359" s="2"/>
      <c r="C359" s="2"/>
      <c r="D359" s="22"/>
      <c r="E359" s="23"/>
      <c r="F359" s="2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">
      <c r="A360" s="2"/>
      <c r="B360" s="2"/>
      <c r="C360" s="2"/>
      <c r="D360" s="22"/>
      <c r="E360" s="23"/>
      <c r="F360" s="2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">
      <c r="A361" s="2"/>
      <c r="B361" s="2"/>
      <c r="C361" s="2"/>
      <c r="D361" s="22"/>
      <c r="E361" s="23"/>
      <c r="F361" s="2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">
      <c r="A362" s="2"/>
      <c r="B362" s="2"/>
      <c r="C362" s="2"/>
      <c r="D362" s="22"/>
      <c r="E362" s="23"/>
      <c r="F362" s="2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">
      <c r="A363" s="2"/>
      <c r="B363" s="2"/>
      <c r="C363" s="2"/>
      <c r="D363" s="22"/>
      <c r="E363" s="23"/>
      <c r="F363" s="2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">
      <c r="A364" s="2"/>
      <c r="B364" s="2"/>
      <c r="C364" s="2"/>
      <c r="D364" s="22"/>
      <c r="E364" s="23"/>
      <c r="F364" s="2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">
      <c r="A365" s="2"/>
      <c r="B365" s="2"/>
      <c r="C365" s="2"/>
      <c r="D365" s="22"/>
      <c r="E365" s="23"/>
      <c r="F365" s="2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">
      <c r="A366" s="2"/>
      <c r="B366" s="2"/>
      <c r="C366" s="2"/>
      <c r="D366" s="22"/>
      <c r="E366" s="23"/>
      <c r="F366" s="2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">
      <c r="A367" s="2"/>
      <c r="B367" s="2"/>
      <c r="C367" s="2"/>
      <c r="D367" s="22"/>
      <c r="E367" s="23"/>
      <c r="F367" s="2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">
      <c r="A368" s="2"/>
      <c r="B368" s="2"/>
      <c r="C368" s="2"/>
      <c r="D368" s="22"/>
      <c r="E368" s="23"/>
      <c r="F368" s="2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">
      <c r="A369" s="2"/>
      <c r="B369" s="2"/>
      <c r="C369" s="2"/>
      <c r="D369" s="22"/>
      <c r="E369" s="23"/>
      <c r="F369" s="2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">
      <c r="A370" s="2"/>
      <c r="B370" s="2"/>
      <c r="C370" s="2"/>
      <c r="D370" s="22"/>
      <c r="E370" s="23"/>
      <c r="F370" s="2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">
      <c r="A371" s="2"/>
      <c r="B371" s="2"/>
      <c r="C371" s="2"/>
      <c r="D371" s="22"/>
      <c r="E371" s="23"/>
      <c r="F371" s="2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">
      <c r="A372" s="2"/>
      <c r="B372" s="2"/>
      <c r="C372" s="2"/>
      <c r="D372" s="22"/>
      <c r="E372" s="23"/>
      <c r="F372" s="2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">
      <c r="A373" s="2"/>
      <c r="B373" s="2"/>
      <c r="C373" s="2"/>
      <c r="D373" s="22"/>
      <c r="E373" s="23"/>
      <c r="F373" s="2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">
      <c r="A374" s="2"/>
      <c r="B374" s="2"/>
      <c r="C374" s="2"/>
      <c r="D374" s="22"/>
      <c r="E374" s="23"/>
      <c r="F374" s="2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">
      <c r="A375" s="2"/>
      <c r="B375" s="2"/>
      <c r="C375" s="2"/>
      <c r="D375" s="22"/>
      <c r="E375" s="23"/>
      <c r="F375" s="2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">
      <c r="A376" s="2"/>
      <c r="B376" s="2"/>
      <c r="C376" s="2"/>
      <c r="D376" s="22"/>
      <c r="E376" s="23"/>
      <c r="F376" s="2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">
      <c r="A377" s="2"/>
      <c r="B377" s="2"/>
      <c r="C377" s="2"/>
      <c r="D377" s="22"/>
      <c r="E377" s="23"/>
      <c r="F377" s="2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">
      <c r="A378" s="2"/>
      <c r="B378" s="2"/>
      <c r="C378" s="2"/>
      <c r="D378" s="22"/>
      <c r="E378" s="23"/>
      <c r="F378" s="2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">
      <c r="A379" s="2"/>
      <c r="B379" s="2"/>
      <c r="C379" s="2"/>
      <c r="D379" s="22"/>
      <c r="E379" s="23"/>
      <c r="F379" s="2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">
      <c r="A380" s="2"/>
      <c r="B380" s="2"/>
      <c r="C380" s="2"/>
      <c r="D380" s="22"/>
      <c r="E380" s="23"/>
      <c r="F380" s="2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">
      <c r="A381" s="2"/>
      <c r="B381" s="2"/>
      <c r="C381" s="2"/>
      <c r="D381" s="22"/>
      <c r="E381" s="23"/>
      <c r="F381" s="2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">
      <c r="A382" s="2"/>
      <c r="B382" s="2"/>
      <c r="C382" s="2"/>
      <c r="D382" s="22"/>
      <c r="E382" s="23"/>
      <c r="F382" s="2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">
      <c r="A383" s="2"/>
      <c r="B383" s="2"/>
      <c r="C383" s="2"/>
      <c r="D383" s="22"/>
      <c r="E383" s="23"/>
      <c r="F383" s="2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">
      <c r="A384" s="2"/>
      <c r="B384" s="2"/>
      <c r="C384" s="2"/>
      <c r="D384" s="22"/>
      <c r="E384" s="23"/>
      <c r="F384" s="2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">
      <c r="A385" s="2"/>
      <c r="B385" s="2"/>
      <c r="C385" s="2"/>
      <c r="D385" s="22"/>
      <c r="E385" s="23"/>
      <c r="F385" s="2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">
      <c r="A386" s="2"/>
      <c r="B386" s="2"/>
      <c r="C386" s="2"/>
      <c r="D386" s="22"/>
      <c r="E386" s="23"/>
      <c r="F386" s="2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">
      <c r="A387" s="2"/>
      <c r="B387" s="2"/>
      <c r="C387" s="2"/>
      <c r="D387" s="22"/>
      <c r="E387" s="23"/>
      <c r="F387" s="2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">
      <c r="A388" s="2"/>
      <c r="B388" s="2"/>
      <c r="C388" s="2"/>
      <c r="D388" s="22"/>
      <c r="E388" s="23"/>
      <c r="F388" s="2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">
      <c r="A389" s="2"/>
      <c r="B389" s="2"/>
      <c r="C389" s="2"/>
      <c r="D389" s="22"/>
      <c r="E389" s="23"/>
      <c r="F389" s="2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">
      <c r="A390" s="2"/>
      <c r="B390" s="2"/>
      <c r="C390" s="2"/>
      <c r="D390" s="22"/>
      <c r="E390" s="23"/>
      <c r="F390" s="2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">
      <c r="A391" s="2"/>
      <c r="B391" s="2"/>
      <c r="C391" s="2"/>
      <c r="D391" s="22"/>
      <c r="E391" s="23"/>
      <c r="F391" s="2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">
      <c r="A392" s="2"/>
      <c r="B392" s="2"/>
      <c r="C392" s="2"/>
      <c r="D392" s="22"/>
      <c r="E392" s="23"/>
      <c r="F392" s="2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">
      <c r="A393" s="2"/>
      <c r="B393" s="2"/>
      <c r="C393" s="2"/>
      <c r="D393" s="22"/>
      <c r="E393" s="23"/>
      <c r="F393" s="2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">
      <c r="A394" s="2"/>
      <c r="B394" s="2"/>
      <c r="C394" s="2"/>
      <c r="D394" s="22"/>
      <c r="E394" s="23"/>
      <c r="F394" s="2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">
      <c r="A395" s="2"/>
      <c r="B395" s="2"/>
      <c r="C395" s="2"/>
      <c r="D395" s="22"/>
      <c r="E395" s="23"/>
      <c r="F395" s="2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">
      <c r="A396" s="2"/>
      <c r="B396" s="2"/>
      <c r="C396" s="2"/>
      <c r="D396" s="22"/>
      <c r="E396" s="23"/>
      <c r="F396" s="2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">
      <c r="A397" s="2"/>
      <c r="B397" s="2"/>
      <c r="C397" s="2"/>
      <c r="D397" s="22"/>
      <c r="E397" s="23"/>
      <c r="F397" s="2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">
      <c r="A398" s="2"/>
      <c r="B398" s="2"/>
      <c r="C398" s="2"/>
      <c r="D398" s="22"/>
      <c r="E398" s="23"/>
      <c r="F398" s="2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">
      <c r="A399" s="2"/>
      <c r="B399" s="2"/>
      <c r="C399" s="2"/>
      <c r="D399" s="22"/>
      <c r="E399" s="23"/>
      <c r="F399" s="2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">
      <c r="A400" s="2"/>
      <c r="B400" s="2"/>
      <c r="C400" s="2"/>
      <c r="D400" s="22"/>
      <c r="E400" s="23"/>
      <c r="F400" s="2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">
      <c r="A401" s="2"/>
      <c r="B401" s="2"/>
      <c r="C401" s="2"/>
      <c r="D401" s="22"/>
      <c r="E401" s="23"/>
      <c r="F401" s="2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">
      <c r="A402" s="2"/>
      <c r="B402" s="2"/>
      <c r="C402" s="2"/>
      <c r="D402" s="22"/>
      <c r="E402" s="23"/>
      <c r="F402" s="2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">
      <c r="A403" s="2"/>
      <c r="B403" s="2"/>
      <c r="C403" s="2"/>
      <c r="D403" s="22"/>
      <c r="E403" s="23"/>
      <c r="F403" s="2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">
      <c r="A404" s="2"/>
      <c r="B404" s="2"/>
      <c r="C404" s="2"/>
      <c r="D404" s="22"/>
      <c r="E404" s="23"/>
      <c r="F404" s="2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">
      <c r="A405" s="2"/>
      <c r="B405" s="2"/>
      <c r="C405" s="2"/>
      <c r="D405" s="22"/>
      <c r="E405" s="23"/>
      <c r="F405" s="2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">
      <c r="A406" s="2"/>
      <c r="B406" s="2"/>
      <c r="C406" s="2"/>
      <c r="D406" s="22"/>
      <c r="E406" s="23"/>
      <c r="F406" s="2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">
      <c r="A407" s="2"/>
      <c r="B407" s="2"/>
      <c r="C407" s="2"/>
      <c r="D407" s="22"/>
      <c r="E407" s="23"/>
      <c r="F407" s="2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">
      <c r="A408" s="2"/>
      <c r="B408" s="2"/>
      <c r="C408" s="2"/>
      <c r="D408" s="22"/>
      <c r="E408" s="23"/>
      <c r="F408" s="2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">
      <c r="A409" s="2"/>
      <c r="B409" s="2"/>
      <c r="C409" s="2"/>
      <c r="D409" s="22"/>
      <c r="E409" s="23"/>
      <c r="F409" s="2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">
      <c r="A410" s="2"/>
      <c r="B410" s="2"/>
      <c r="C410" s="2"/>
      <c r="D410" s="22"/>
      <c r="E410" s="23"/>
      <c r="F410" s="2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">
      <c r="A411" s="2"/>
      <c r="B411" s="2"/>
      <c r="C411" s="2"/>
      <c r="D411" s="22"/>
      <c r="E411" s="23"/>
      <c r="F411" s="2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">
      <c r="A412" s="2"/>
      <c r="B412" s="2"/>
      <c r="C412" s="2"/>
      <c r="D412" s="22"/>
      <c r="E412" s="23"/>
      <c r="F412" s="2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">
      <c r="A413" s="2"/>
      <c r="B413" s="2"/>
      <c r="C413" s="2"/>
      <c r="D413" s="22"/>
      <c r="E413" s="23"/>
      <c r="F413" s="2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">
      <c r="A414" s="2"/>
      <c r="B414" s="2"/>
      <c r="C414" s="2"/>
      <c r="D414" s="22"/>
      <c r="E414" s="23"/>
      <c r="F414" s="2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">
      <c r="A415" s="2"/>
      <c r="B415" s="2"/>
      <c r="C415" s="2"/>
      <c r="D415" s="22"/>
      <c r="E415" s="23"/>
      <c r="F415" s="2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">
      <c r="A416" s="2"/>
      <c r="B416" s="2"/>
      <c r="C416" s="2"/>
      <c r="D416" s="22"/>
      <c r="E416" s="23"/>
      <c r="F416" s="2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">
      <c r="A417" s="2"/>
      <c r="B417" s="2"/>
      <c r="C417" s="2"/>
      <c r="D417" s="22"/>
      <c r="E417" s="23"/>
      <c r="F417" s="2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">
      <c r="A418" s="2"/>
      <c r="B418" s="2"/>
      <c r="C418" s="2"/>
      <c r="D418" s="22"/>
      <c r="E418" s="23"/>
      <c r="F418" s="2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">
      <c r="A419" s="2"/>
      <c r="B419" s="2"/>
      <c r="C419" s="2"/>
      <c r="D419" s="22"/>
      <c r="E419" s="23"/>
      <c r="F419" s="2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">
      <c r="A420" s="2"/>
      <c r="B420" s="2"/>
      <c r="C420" s="2"/>
      <c r="D420" s="22"/>
      <c r="E420" s="23"/>
      <c r="F420" s="2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">
      <c r="A421" s="2"/>
      <c r="B421" s="2"/>
      <c r="C421" s="2"/>
      <c r="D421" s="22"/>
      <c r="E421" s="23"/>
      <c r="F421" s="2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">
      <c r="A422" s="2"/>
      <c r="B422" s="2"/>
      <c r="C422" s="2"/>
      <c r="D422" s="22"/>
      <c r="E422" s="23"/>
      <c r="F422" s="2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">
      <c r="A423" s="2"/>
      <c r="B423" s="2"/>
      <c r="C423" s="2"/>
      <c r="D423" s="22"/>
      <c r="E423" s="23"/>
      <c r="F423" s="2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">
      <c r="A424" s="2"/>
      <c r="B424" s="2"/>
      <c r="C424" s="2"/>
      <c r="D424" s="22"/>
      <c r="E424" s="23"/>
      <c r="F424" s="2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">
      <c r="A425" s="2"/>
      <c r="B425" s="2"/>
      <c r="C425" s="2"/>
      <c r="D425" s="22"/>
      <c r="E425" s="23"/>
      <c r="F425" s="2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">
      <c r="A426" s="2"/>
      <c r="B426" s="2"/>
      <c r="C426" s="2"/>
      <c r="D426" s="22"/>
      <c r="E426" s="23"/>
      <c r="F426" s="2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">
      <c r="A427" s="2"/>
      <c r="B427" s="2"/>
      <c r="C427" s="2"/>
      <c r="D427" s="22"/>
      <c r="E427" s="23"/>
      <c r="F427" s="2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">
      <c r="A428" s="2"/>
      <c r="B428" s="2"/>
      <c r="C428" s="2"/>
      <c r="D428" s="22"/>
      <c r="E428" s="23"/>
      <c r="F428" s="2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">
      <c r="A429" s="2"/>
      <c r="B429" s="2"/>
      <c r="C429" s="2"/>
      <c r="D429" s="22"/>
      <c r="E429" s="23"/>
      <c r="F429" s="2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">
      <c r="A430" s="2"/>
      <c r="B430" s="2"/>
      <c r="C430" s="2"/>
      <c r="D430" s="22"/>
      <c r="E430" s="23"/>
      <c r="F430" s="2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">
      <c r="A431" s="2"/>
      <c r="B431" s="2"/>
      <c r="C431" s="2"/>
      <c r="D431" s="22"/>
      <c r="E431" s="23"/>
      <c r="F431" s="2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">
      <c r="A432" s="2"/>
      <c r="B432" s="2"/>
      <c r="C432" s="2"/>
      <c r="D432" s="22"/>
      <c r="E432" s="23"/>
      <c r="F432" s="2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">
      <c r="A433" s="2"/>
      <c r="B433" s="2"/>
      <c r="C433" s="2"/>
      <c r="D433" s="22"/>
      <c r="E433" s="23"/>
      <c r="F433" s="2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">
      <c r="A434" s="2"/>
      <c r="B434" s="2"/>
      <c r="C434" s="2"/>
      <c r="D434" s="22"/>
      <c r="E434" s="23"/>
      <c r="F434" s="2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">
      <c r="A435" s="2"/>
      <c r="B435" s="2"/>
      <c r="C435" s="2"/>
      <c r="D435" s="22"/>
      <c r="E435" s="23"/>
      <c r="F435" s="2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">
      <c r="A436" s="2"/>
      <c r="B436" s="2"/>
      <c r="C436" s="2"/>
      <c r="D436" s="22"/>
      <c r="E436" s="23"/>
      <c r="F436" s="2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">
      <c r="A437" s="2"/>
      <c r="B437" s="2"/>
      <c r="C437" s="2"/>
      <c r="D437" s="22"/>
      <c r="E437" s="23"/>
      <c r="F437" s="2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">
      <c r="A438" s="2"/>
      <c r="B438" s="2"/>
      <c r="C438" s="2"/>
      <c r="D438" s="22"/>
      <c r="E438" s="23"/>
      <c r="F438" s="2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">
      <c r="A439" s="2"/>
      <c r="B439" s="2"/>
      <c r="C439" s="2"/>
      <c r="D439" s="22"/>
      <c r="E439" s="23"/>
      <c r="F439" s="2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">
      <c r="A440" s="2"/>
      <c r="B440" s="2"/>
      <c r="C440" s="2"/>
      <c r="D440" s="22"/>
      <c r="E440" s="23"/>
      <c r="F440" s="2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">
      <c r="A441" s="2"/>
      <c r="B441" s="2"/>
      <c r="C441" s="2"/>
      <c r="D441" s="22"/>
      <c r="E441" s="23"/>
      <c r="F441" s="2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">
      <c r="A442" s="2"/>
      <c r="B442" s="2"/>
      <c r="C442" s="2"/>
      <c r="D442" s="22"/>
      <c r="E442" s="23"/>
      <c r="F442" s="2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">
      <c r="A443" s="2"/>
      <c r="B443" s="2"/>
      <c r="C443" s="2"/>
      <c r="D443" s="22"/>
      <c r="E443" s="23"/>
      <c r="F443" s="2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">
      <c r="A444" s="2"/>
      <c r="B444" s="2"/>
      <c r="C444" s="2"/>
      <c r="D444" s="22"/>
      <c r="E444" s="23"/>
      <c r="F444" s="2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">
      <c r="A445" s="2"/>
      <c r="B445" s="2"/>
      <c r="C445" s="2"/>
      <c r="D445" s="22"/>
      <c r="E445" s="23"/>
      <c r="F445" s="2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">
      <c r="A446" s="2"/>
      <c r="B446" s="2"/>
      <c r="C446" s="2"/>
      <c r="D446" s="22"/>
      <c r="E446" s="23"/>
      <c r="F446" s="2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">
      <c r="A447" s="2"/>
      <c r="B447" s="2"/>
      <c r="C447" s="2"/>
      <c r="D447" s="22"/>
      <c r="E447" s="23"/>
      <c r="F447" s="2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">
      <c r="A448" s="2"/>
      <c r="B448" s="2"/>
      <c r="C448" s="2"/>
      <c r="D448" s="22"/>
      <c r="E448" s="23"/>
      <c r="F448" s="2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">
      <c r="A449" s="2"/>
      <c r="B449" s="2"/>
      <c r="C449" s="2"/>
      <c r="D449" s="22"/>
      <c r="E449" s="23"/>
      <c r="F449" s="2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">
      <c r="A450" s="2"/>
      <c r="B450" s="2"/>
      <c r="C450" s="2"/>
      <c r="D450" s="22"/>
      <c r="E450" s="23"/>
      <c r="F450" s="2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">
      <c r="A451" s="2"/>
      <c r="B451" s="2"/>
      <c r="C451" s="2"/>
      <c r="D451" s="22"/>
      <c r="E451" s="23"/>
      <c r="F451" s="2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">
      <c r="A452" s="2"/>
      <c r="B452" s="2"/>
      <c r="C452" s="2"/>
      <c r="D452" s="22"/>
      <c r="E452" s="23"/>
      <c r="F452" s="2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">
      <c r="A453" s="2"/>
      <c r="B453" s="2"/>
      <c r="C453" s="2"/>
      <c r="D453" s="22"/>
      <c r="E453" s="23"/>
      <c r="F453" s="2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">
      <c r="A454" s="2"/>
      <c r="B454" s="2"/>
      <c r="C454" s="2"/>
      <c r="D454" s="22"/>
      <c r="E454" s="23"/>
      <c r="F454" s="2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">
      <c r="A455" s="2"/>
      <c r="B455" s="2"/>
      <c r="C455" s="2"/>
      <c r="D455" s="22"/>
      <c r="E455" s="23"/>
      <c r="F455" s="2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">
      <c r="A456" s="2"/>
      <c r="B456" s="2"/>
      <c r="C456" s="2"/>
      <c r="D456" s="22"/>
      <c r="E456" s="23"/>
      <c r="F456" s="2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">
      <c r="A457" s="2"/>
      <c r="B457" s="2"/>
      <c r="C457" s="2"/>
      <c r="D457" s="22"/>
      <c r="E457" s="23"/>
      <c r="F457" s="2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">
      <c r="A458" s="2"/>
      <c r="B458" s="2"/>
      <c r="C458" s="2"/>
      <c r="D458" s="22"/>
      <c r="E458" s="23"/>
      <c r="F458" s="2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">
      <c r="A459" s="2"/>
      <c r="B459" s="2"/>
      <c r="C459" s="2"/>
      <c r="D459" s="22"/>
      <c r="E459" s="23"/>
      <c r="F459" s="2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">
      <c r="A460" s="2"/>
      <c r="B460" s="2"/>
      <c r="C460" s="2"/>
      <c r="D460" s="22"/>
      <c r="E460" s="23"/>
      <c r="F460" s="2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">
      <c r="A461" s="2"/>
      <c r="B461" s="2"/>
      <c r="C461" s="2"/>
      <c r="D461" s="22"/>
      <c r="E461" s="23"/>
      <c r="F461" s="2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">
      <c r="A462" s="2"/>
      <c r="B462" s="2"/>
      <c r="C462" s="2"/>
      <c r="D462" s="22"/>
      <c r="E462" s="23"/>
      <c r="F462" s="2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">
      <c r="A463" s="2"/>
      <c r="B463" s="2"/>
      <c r="C463" s="2"/>
      <c r="D463" s="22"/>
      <c r="E463" s="23"/>
      <c r="F463" s="2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">
      <c r="A464" s="2"/>
      <c r="B464" s="2"/>
      <c r="C464" s="2"/>
      <c r="D464" s="22"/>
      <c r="E464" s="23"/>
      <c r="F464" s="2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">
      <c r="A465" s="2"/>
      <c r="B465" s="2"/>
      <c r="C465" s="2"/>
      <c r="D465" s="22"/>
      <c r="E465" s="23"/>
      <c r="F465" s="2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">
      <c r="A466" s="2"/>
      <c r="B466" s="2"/>
      <c r="C466" s="2"/>
      <c r="D466" s="22"/>
      <c r="E466" s="23"/>
      <c r="F466" s="2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">
      <c r="A467" s="2"/>
      <c r="B467" s="2"/>
      <c r="C467" s="2"/>
      <c r="D467" s="22"/>
      <c r="E467" s="23"/>
      <c r="F467" s="2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">
      <c r="A468" s="2"/>
      <c r="B468" s="2"/>
      <c r="C468" s="2"/>
      <c r="D468" s="22"/>
      <c r="E468" s="23"/>
      <c r="F468" s="2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">
      <c r="A469" s="2"/>
      <c r="B469" s="2"/>
      <c r="C469" s="2"/>
      <c r="D469" s="22"/>
      <c r="E469" s="23"/>
      <c r="F469" s="2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">
      <c r="A470" s="2"/>
      <c r="B470" s="2"/>
      <c r="C470" s="2"/>
      <c r="D470" s="22"/>
      <c r="E470" s="23"/>
      <c r="F470" s="2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">
      <c r="A471" s="2"/>
      <c r="B471" s="2"/>
      <c r="C471" s="2"/>
      <c r="D471" s="22"/>
      <c r="E471" s="23"/>
      <c r="F471" s="2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">
      <c r="A472" s="2"/>
      <c r="B472" s="2"/>
      <c r="C472" s="2"/>
      <c r="D472" s="22"/>
      <c r="E472" s="23"/>
      <c r="F472" s="2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">
      <c r="A473" s="2"/>
      <c r="B473" s="2"/>
      <c r="C473" s="2"/>
      <c r="D473" s="22"/>
      <c r="E473" s="23"/>
      <c r="F473" s="2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">
      <c r="A474" s="2"/>
      <c r="B474" s="2"/>
      <c r="C474" s="2"/>
      <c r="D474" s="22"/>
      <c r="E474" s="23"/>
      <c r="F474" s="2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">
      <c r="A475" s="2"/>
      <c r="B475" s="2"/>
      <c r="C475" s="2"/>
      <c r="D475" s="22"/>
      <c r="E475" s="23"/>
      <c r="F475" s="2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">
      <c r="A476" s="2"/>
      <c r="B476" s="2"/>
      <c r="C476" s="2"/>
      <c r="D476" s="22"/>
      <c r="E476" s="23"/>
      <c r="F476" s="2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">
      <c r="A477" s="2"/>
      <c r="B477" s="2"/>
      <c r="C477" s="2"/>
      <c r="D477" s="22"/>
      <c r="E477" s="23"/>
      <c r="F477" s="2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">
      <c r="A478" s="2"/>
      <c r="B478" s="2"/>
      <c r="C478" s="2"/>
      <c r="D478" s="22"/>
      <c r="E478" s="23"/>
      <c r="F478" s="2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">
      <c r="A479" s="2"/>
      <c r="B479" s="2"/>
      <c r="C479" s="2"/>
      <c r="D479" s="22"/>
      <c r="E479" s="23"/>
      <c r="F479" s="2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">
      <c r="A480" s="2"/>
      <c r="B480" s="2"/>
      <c r="C480" s="2"/>
      <c r="D480" s="22"/>
      <c r="E480" s="23"/>
      <c r="F480" s="2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">
      <c r="A481" s="2"/>
      <c r="B481" s="2"/>
      <c r="C481" s="2"/>
      <c r="D481" s="22"/>
      <c r="E481" s="23"/>
      <c r="F481" s="2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">
      <c r="A482" s="2"/>
      <c r="B482" s="2"/>
      <c r="C482" s="2"/>
      <c r="D482" s="22"/>
      <c r="E482" s="23"/>
      <c r="F482" s="2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">
      <c r="A483" s="2"/>
      <c r="B483" s="2"/>
      <c r="C483" s="2"/>
      <c r="D483" s="22"/>
      <c r="E483" s="23"/>
      <c r="F483" s="2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">
      <c r="A484" s="2"/>
      <c r="B484" s="2"/>
      <c r="C484" s="2"/>
      <c r="D484" s="22"/>
      <c r="E484" s="23"/>
      <c r="F484" s="2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">
      <c r="A485" s="2"/>
      <c r="B485" s="2"/>
      <c r="C485" s="2"/>
      <c r="D485" s="22"/>
      <c r="E485" s="23"/>
      <c r="F485" s="2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">
      <c r="A486" s="2"/>
      <c r="B486" s="2"/>
      <c r="C486" s="2"/>
      <c r="D486" s="22"/>
      <c r="E486" s="23"/>
      <c r="F486" s="2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">
      <c r="A487" s="2"/>
      <c r="B487" s="2"/>
      <c r="C487" s="2"/>
      <c r="D487" s="22"/>
      <c r="E487" s="23"/>
      <c r="F487" s="2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">
      <c r="A488" s="2"/>
      <c r="B488" s="2"/>
      <c r="C488" s="2"/>
      <c r="D488" s="22"/>
      <c r="E488" s="23"/>
      <c r="F488" s="2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">
      <c r="A489" s="2"/>
      <c r="B489" s="2"/>
      <c r="C489" s="2"/>
      <c r="D489" s="22"/>
      <c r="E489" s="23"/>
      <c r="F489" s="2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">
      <c r="A490" s="2"/>
      <c r="B490" s="2"/>
      <c r="C490" s="2"/>
      <c r="D490" s="22"/>
      <c r="E490" s="23"/>
      <c r="F490" s="2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">
      <c r="A491" s="2"/>
      <c r="B491" s="2"/>
      <c r="C491" s="2"/>
      <c r="D491" s="22"/>
      <c r="E491" s="23"/>
      <c r="F491" s="2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">
      <c r="A492" s="2"/>
      <c r="B492" s="2"/>
      <c r="C492" s="2"/>
      <c r="D492" s="22"/>
      <c r="E492" s="23"/>
      <c r="F492" s="2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">
      <c r="A493" s="2"/>
      <c r="B493" s="2"/>
      <c r="C493" s="2"/>
      <c r="D493" s="22"/>
      <c r="E493" s="23"/>
      <c r="F493" s="2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">
      <c r="A494" s="2"/>
      <c r="B494" s="2"/>
      <c r="C494" s="2"/>
      <c r="D494" s="22"/>
      <c r="E494" s="23"/>
      <c r="F494" s="2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">
      <c r="A495" s="2"/>
      <c r="B495" s="2"/>
      <c r="C495" s="2"/>
      <c r="D495" s="22"/>
      <c r="E495" s="23"/>
      <c r="F495" s="2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">
      <c r="A496" s="2"/>
      <c r="B496" s="2"/>
      <c r="C496" s="2"/>
      <c r="D496" s="22"/>
      <c r="E496" s="23"/>
      <c r="F496" s="2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">
      <c r="A497" s="2"/>
      <c r="B497" s="2"/>
      <c r="C497" s="2"/>
      <c r="D497" s="22"/>
      <c r="E497" s="23"/>
      <c r="F497" s="2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">
      <c r="A498" s="2"/>
      <c r="B498" s="2"/>
      <c r="C498" s="2"/>
      <c r="D498" s="22"/>
      <c r="E498" s="23"/>
      <c r="F498" s="2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">
      <c r="A499" s="2"/>
      <c r="B499" s="2"/>
      <c r="C499" s="2"/>
      <c r="D499" s="22"/>
      <c r="E499" s="23"/>
      <c r="F499" s="2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">
      <c r="A500" s="2"/>
      <c r="B500" s="2"/>
      <c r="C500" s="2"/>
      <c r="D500" s="22"/>
      <c r="E500" s="23"/>
      <c r="F500" s="2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">
      <c r="A501" s="2"/>
      <c r="B501" s="2"/>
      <c r="C501" s="2"/>
      <c r="D501" s="22"/>
      <c r="E501" s="23"/>
      <c r="F501" s="2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">
      <c r="A502" s="2"/>
      <c r="B502" s="2"/>
      <c r="C502" s="2"/>
      <c r="D502" s="22"/>
      <c r="E502" s="23"/>
      <c r="F502" s="2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">
      <c r="A503" s="2"/>
      <c r="B503" s="2"/>
      <c r="C503" s="2"/>
      <c r="D503" s="22"/>
      <c r="E503" s="23"/>
      <c r="F503" s="2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">
      <c r="A504" s="2"/>
      <c r="B504" s="2"/>
      <c r="C504" s="2"/>
      <c r="D504" s="22"/>
      <c r="E504" s="23"/>
      <c r="F504" s="2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">
      <c r="A505" s="2"/>
      <c r="B505" s="2"/>
      <c r="C505" s="2"/>
      <c r="D505" s="22"/>
      <c r="E505" s="23"/>
      <c r="F505" s="2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">
      <c r="A506" s="2"/>
      <c r="B506" s="2"/>
      <c r="C506" s="2"/>
      <c r="D506" s="22"/>
      <c r="E506" s="23"/>
      <c r="F506" s="2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">
      <c r="A507" s="2"/>
      <c r="B507" s="2"/>
      <c r="C507" s="2"/>
      <c r="D507" s="22"/>
      <c r="E507" s="23"/>
      <c r="F507" s="2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">
      <c r="A508" s="2"/>
      <c r="B508" s="2"/>
      <c r="C508" s="2"/>
      <c r="D508" s="22"/>
      <c r="E508" s="23"/>
      <c r="F508" s="2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">
      <c r="A509" s="2"/>
      <c r="B509" s="2"/>
      <c r="C509" s="2"/>
      <c r="D509" s="22"/>
      <c r="E509" s="23"/>
      <c r="F509" s="2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">
      <c r="A510" s="2"/>
      <c r="B510" s="2"/>
      <c r="C510" s="2"/>
      <c r="D510" s="22"/>
      <c r="E510" s="23"/>
      <c r="F510" s="2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">
      <c r="A511" s="2"/>
      <c r="B511" s="2"/>
      <c r="C511" s="2"/>
      <c r="D511" s="22"/>
      <c r="E511" s="23"/>
      <c r="F511" s="2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">
      <c r="A512" s="2"/>
      <c r="B512" s="2"/>
      <c r="C512" s="2"/>
      <c r="D512" s="22"/>
      <c r="E512" s="23"/>
      <c r="F512" s="2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">
      <c r="A513" s="2"/>
      <c r="B513" s="2"/>
      <c r="C513" s="2"/>
      <c r="D513" s="22"/>
      <c r="E513" s="23"/>
      <c r="F513" s="2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">
      <c r="A514" s="2"/>
      <c r="B514" s="2"/>
      <c r="C514" s="2"/>
      <c r="D514" s="22"/>
      <c r="E514" s="23"/>
      <c r="F514" s="2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">
      <c r="A515" s="2"/>
      <c r="B515" s="2"/>
      <c r="C515" s="2"/>
      <c r="D515" s="22"/>
      <c r="E515" s="23"/>
      <c r="F515" s="2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">
      <c r="A516" s="2"/>
      <c r="B516" s="2"/>
      <c r="C516" s="2"/>
      <c r="D516" s="22"/>
      <c r="E516" s="23"/>
      <c r="F516" s="2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">
      <c r="A517" s="2"/>
      <c r="B517" s="2"/>
      <c r="C517" s="2"/>
      <c r="D517" s="22"/>
      <c r="E517" s="23"/>
      <c r="F517" s="2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">
      <c r="A518" s="2"/>
      <c r="B518" s="2"/>
      <c r="C518" s="2"/>
      <c r="D518" s="22"/>
      <c r="E518" s="23"/>
      <c r="F518" s="2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">
      <c r="A519" s="2"/>
      <c r="B519" s="2"/>
      <c r="C519" s="2"/>
      <c r="D519" s="22"/>
      <c r="E519" s="23"/>
      <c r="F519" s="2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">
      <c r="A520" s="2"/>
      <c r="B520" s="2"/>
      <c r="C520" s="2"/>
      <c r="D520" s="22"/>
      <c r="E520" s="23"/>
      <c r="F520" s="2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">
      <c r="A521" s="2"/>
      <c r="B521" s="2"/>
      <c r="C521" s="2"/>
      <c r="D521" s="22"/>
      <c r="E521" s="23"/>
      <c r="F521" s="2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">
      <c r="A522" s="2"/>
      <c r="B522" s="2"/>
      <c r="C522" s="2"/>
      <c r="D522" s="22"/>
      <c r="E522" s="23"/>
      <c r="F522" s="2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">
      <c r="A523" s="2"/>
      <c r="B523" s="2"/>
      <c r="C523" s="2"/>
      <c r="D523" s="22"/>
      <c r="E523" s="23"/>
      <c r="F523" s="2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">
      <c r="A524" s="2"/>
      <c r="B524" s="2"/>
      <c r="C524" s="2"/>
      <c r="D524" s="22"/>
      <c r="E524" s="23"/>
      <c r="F524" s="2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">
      <c r="A525" s="2"/>
      <c r="B525" s="2"/>
      <c r="C525" s="2"/>
      <c r="D525" s="22"/>
      <c r="E525" s="23"/>
      <c r="F525" s="2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">
      <c r="A526" s="2"/>
      <c r="B526" s="2"/>
      <c r="C526" s="2"/>
      <c r="D526" s="22"/>
      <c r="E526" s="23"/>
      <c r="F526" s="2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">
      <c r="A527" s="2"/>
      <c r="B527" s="2"/>
      <c r="C527" s="2"/>
      <c r="D527" s="22"/>
      <c r="E527" s="23"/>
      <c r="F527" s="2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">
      <c r="A528" s="2"/>
      <c r="B528" s="2"/>
      <c r="C528" s="2"/>
      <c r="D528" s="22"/>
      <c r="E528" s="23"/>
      <c r="F528" s="2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">
      <c r="A529" s="2"/>
      <c r="B529" s="2"/>
      <c r="C529" s="2"/>
      <c r="D529" s="22"/>
      <c r="E529" s="23"/>
      <c r="F529" s="2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">
      <c r="A530" s="2"/>
      <c r="B530" s="2"/>
      <c r="C530" s="2"/>
      <c r="D530" s="22"/>
      <c r="E530" s="23"/>
      <c r="F530" s="2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">
      <c r="A531" s="2"/>
      <c r="B531" s="2"/>
      <c r="C531" s="2"/>
      <c r="D531" s="22"/>
      <c r="E531" s="23"/>
      <c r="F531" s="2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">
      <c r="A532" s="2"/>
      <c r="B532" s="2"/>
      <c r="C532" s="2"/>
      <c r="D532" s="22"/>
      <c r="E532" s="23"/>
      <c r="F532" s="2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">
      <c r="A533" s="2"/>
      <c r="B533" s="2"/>
      <c r="C533" s="2"/>
      <c r="D533" s="22"/>
      <c r="E533" s="23"/>
      <c r="F533" s="2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">
      <c r="A534" s="2"/>
      <c r="B534" s="2"/>
      <c r="C534" s="2"/>
      <c r="D534" s="22"/>
      <c r="E534" s="23"/>
      <c r="F534" s="2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">
      <c r="A535" s="2"/>
      <c r="B535" s="2"/>
      <c r="C535" s="2"/>
      <c r="D535" s="22"/>
      <c r="E535" s="23"/>
      <c r="F535" s="2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">
      <c r="A536" s="2"/>
      <c r="B536" s="2"/>
      <c r="C536" s="2"/>
      <c r="D536" s="22"/>
      <c r="E536" s="23"/>
      <c r="F536" s="2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">
      <c r="A537" s="2"/>
      <c r="B537" s="2"/>
      <c r="C537" s="2"/>
      <c r="D537" s="22"/>
      <c r="E537" s="23"/>
      <c r="F537" s="2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">
      <c r="A538" s="2"/>
      <c r="B538" s="2"/>
      <c r="C538" s="2"/>
      <c r="D538" s="22"/>
      <c r="E538" s="23"/>
      <c r="F538" s="2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">
      <c r="A539" s="2"/>
      <c r="B539" s="2"/>
      <c r="C539" s="2"/>
      <c r="D539" s="22"/>
      <c r="E539" s="23"/>
      <c r="F539" s="2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">
      <c r="A540" s="2"/>
      <c r="B540" s="2"/>
      <c r="C540" s="2"/>
      <c r="D540" s="22"/>
      <c r="E540" s="23"/>
      <c r="F540" s="2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">
      <c r="A541" s="2"/>
      <c r="B541" s="2"/>
      <c r="C541" s="2"/>
      <c r="D541" s="22"/>
      <c r="E541" s="23"/>
      <c r="F541" s="2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">
      <c r="A542" s="2"/>
      <c r="B542" s="2"/>
      <c r="C542" s="2"/>
      <c r="D542" s="22"/>
      <c r="E542" s="23"/>
      <c r="F542" s="2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">
      <c r="A543" s="2"/>
      <c r="B543" s="2"/>
      <c r="C543" s="2"/>
      <c r="D543" s="22"/>
      <c r="E543" s="23"/>
      <c r="F543" s="2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">
      <c r="A544" s="2"/>
      <c r="B544" s="2"/>
      <c r="C544" s="2"/>
      <c r="D544" s="22"/>
      <c r="E544" s="23"/>
      <c r="F544" s="2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">
      <c r="A545" s="2"/>
      <c r="B545" s="2"/>
      <c r="C545" s="2"/>
      <c r="D545" s="22"/>
      <c r="E545" s="23"/>
      <c r="F545" s="2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">
      <c r="A546" s="2"/>
      <c r="B546" s="2"/>
      <c r="C546" s="2"/>
      <c r="D546" s="22"/>
      <c r="E546" s="23"/>
      <c r="F546" s="2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">
      <c r="A547" s="2"/>
      <c r="B547" s="2"/>
      <c r="C547" s="2"/>
      <c r="D547" s="22"/>
      <c r="E547" s="23"/>
      <c r="F547" s="2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">
      <c r="A548" s="2"/>
      <c r="B548" s="2"/>
      <c r="C548" s="2"/>
      <c r="D548" s="22"/>
      <c r="E548" s="23"/>
      <c r="F548" s="2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">
      <c r="A549" s="2"/>
      <c r="B549" s="2"/>
      <c r="C549" s="2"/>
      <c r="D549" s="22"/>
      <c r="E549" s="23"/>
      <c r="F549" s="2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">
      <c r="A550" s="2"/>
      <c r="B550" s="2"/>
      <c r="C550" s="2"/>
      <c r="D550" s="22"/>
      <c r="E550" s="23"/>
      <c r="F550" s="2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">
      <c r="A551" s="2"/>
      <c r="B551" s="2"/>
      <c r="C551" s="2"/>
      <c r="D551" s="22"/>
      <c r="E551" s="23"/>
      <c r="F551" s="2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">
      <c r="A552" s="2"/>
      <c r="B552" s="2"/>
      <c r="C552" s="2"/>
      <c r="D552" s="22"/>
      <c r="E552" s="23"/>
      <c r="F552" s="2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">
      <c r="A553" s="2"/>
      <c r="B553" s="2"/>
      <c r="C553" s="2"/>
      <c r="D553" s="22"/>
      <c r="E553" s="23"/>
      <c r="F553" s="2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">
      <c r="A554" s="2"/>
      <c r="B554" s="2"/>
      <c r="C554" s="2"/>
      <c r="D554" s="22"/>
      <c r="E554" s="23"/>
      <c r="F554" s="2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">
      <c r="A555" s="2"/>
      <c r="B555" s="2"/>
      <c r="C555" s="2"/>
      <c r="D555" s="22"/>
      <c r="E555" s="23"/>
      <c r="F555" s="2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">
      <c r="A556" s="2"/>
      <c r="B556" s="2"/>
      <c r="C556" s="2"/>
      <c r="D556" s="22"/>
      <c r="E556" s="23"/>
      <c r="F556" s="2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">
      <c r="A557" s="2"/>
      <c r="B557" s="2"/>
      <c r="C557" s="2"/>
      <c r="D557" s="22"/>
      <c r="E557" s="23"/>
      <c r="F557" s="2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">
      <c r="A558" s="2"/>
      <c r="B558" s="2"/>
      <c r="C558" s="2"/>
      <c r="D558" s="22"/>
      <c r="E558" s="23"/>
      <c r="F558" s="2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">
      <c r="A559" s="2"/>
      <c r="B559" s="2"/>
      <c r="C559" s="2"/>
      <c r="D559" s="22"/>
      <c r="E559" s="23"/>
      <c r="F559" s="2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">
      <c r="A560" s="2"/>
      <c r="B560" s="2"/>
      <c r="C560" s="2"/>
      <c r="D560" s="22"/>
      <c r="E560" s="23"/>
      <c r="F560" s="2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">
      <c r="A561" s="2"/>
      <c r="B561" s="2"/>
      <c r="C561" s="2"/>
      <c r="D561" s="22"/>
      <c r="E561" s="23"/>
      <c r="F561" s="2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">
      <c r="A562" s="2"/>
      <c r="B562" s="2"/>
      <c r="C562" s="2"/>
      <c r="D562" s="22"/>
      <c r="E562" s="23"/>
      <c r="F562" s="2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">
      <c r="A563" s="2"/>
      <c r="B563" s="2"/>
      <c r="C563" s="2"/>
      <c r="D563" s="22"/>
      <c r="E563" s="23"/>
      <c r="F563" s="2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">
      <c r="A564" s="2"/>
      <c r="B564" s="2"/>
      <c r="C564" s="2"/>
      <c r="D564" s="22"/>
      <c r="E564" s="23"/>
      <c r="F564" s="2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">
      <c r="A565" s="2"/>
      <c r="B565" s="2"/>
      <c r="C565" s="2"/>
      <c r="D565" s="22"/>
      <c r="E565" s="23"/>
      <c r="F565" s="2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">
      <c r="A566" s="2"/>
      <c r="B566" s="2"/>
      <c r="C566" s="2"/>
      <c r="D566" s="22"/>
      <c r="E566" s="23"/>
      <c r="F566" s="2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">
      <c r="A567" s="2"/>
      <c r="B567" s="2"/>
      <c r="C567" s="2"/>
      <c r="D567" s="22"/>
      <c r="E567" s="23"/>
      <c r="F567" s="2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">
      <c r="A568" s="2"/>
      <c r="B568" s="2"/>
      <c r="C568" s="2"/>
      <c r="D568" s="22"/>
      <c r="E568" s="23"/>
      <c r="F568" s="2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">
      <c r="A569" s="2"/>
      <c r="B569" s="2"/>
      <c r="C569" s="2"/>
      <c r="D569" s="22"/>
      <c r="E569" s="23"/>
      <c r="F569" s="2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">
      <c r="A570" s="2"/>
      <c r="B570" s="2"/>
      <c r="C570" s="2"/>
      <c r="D570" s="22"/>
      <c r="E570" s="23"/>
      <c r="F570" s="2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">
      <c r="A571" s="2"/>
      <c r="B571" s="2"/>
      <c r="C571" s="2"/>
      <c r="D571" s="22"/>
      <c r="E571" s="23"/>
      <c r="F571" s="2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">
      <c r="A572" s="2"/>
      <c r="B572" s="2"/>
      <c r="C572" s="2"/>
      <c r="D572" s="22"/>
      <c r="E572" s="23"/>
      <c r="F572" s="2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">
      <c r="A573" s="2"/>
      <c r="B573" s="2"/>
      <c r="C573" s="2"/>
      <c r="D573" s="22"/>
      <c r="E573" s="23"/>
      <c r="F573" s="2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">
      <c r="A574" s="2"/>
      <c r="B574" s="2"/>
      <c r="C574" s="2"/>
      <c r="D574" s="22"/>
      <c r="E574" s="23"/>
      <c r="F574" s="2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">
      <c r="A575" s="2"/>
      <c r="B575" s="2"/>
      <c r="C575" s="2"/>
      <c r="D575" s="22"/>
      <c r="E575" s="23"/>
      <c r="F575" s="2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">
      <c r="A576" s="2"/>
      <c r="B576" s="2"/>
      <c r="C576" s="2"/>
      <c r="D576" s="22"/>
      <c r="E576" s="23"/>
      <c r="F576" s="2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">
      <c r="A577" s="2"/>
      <c r="B577" s="2"/>
      <c r="C577" s="2"/>
      <c r="D577" s="22"/>
      <c r="E577" s="23"/>
      <c r="F577" s="2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">
      <c r="A578" s="2"/>
      <c r="B578" s="2"/>
      <c r="C578" s="2"/>
      <c r="D578" s="22"/>
      <c r="E578" s="23"/>
      <c r="F578" s="2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">
      <c r="A579" s="2"/>
      <c r="B579" s="2"/>
      <c r="C579" s="2"/>
      <c r="D579" s="22"/>
      <c r="E579" s="23"/>
      <c r="F579" s="2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">
      <c r="A580" s="2"/>
      <c r="B580" s="2"/>
      <c r="C580" s="2"/>
      <c r="D580" s="22"/>
      <c r="E580" s="23"/>
      <c r="F580" s="2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">
      <c r="A581" s="2"/>
      <c r="B581" s="2"/>
      <c r="C581" s="2"/>
      <c r="D581" s="22"/>
      <c r="E581" s="23"/>
      <c r="F581" s="2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">
      <c r="A582" s="2"/>
      <c r="B582" s="2"/>
      <c r="C582" s="2"/>
      <c r="D582" s="22"/>
      <c r="E582" s="23"/>
      <c r="F582" s="2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">
      <c r="A583" s="2"/>
      <c r="B583" s="2"/>
      <c r="C583" s="2"/>
      <c r="D583" s="22"/>
      <c r="E583" s="23"/>
      <c r="F583" s="2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">
      <c r="A584" s="2"/>
      <c r="B584" s="2"/>
      <c r="C584" s="2"/>
      <c r="D584" s="22"/>
      <c r="E584" s="23"/>
      <c r="F584" s="2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">
      <c r="A585" s="2"/>
      <c r="B585" s="2"/>
      <c r="C585" s="2"/>
      <c r="D585" s="22"/>
      <c r="E585" s="23"/>
      <c r="F585" s="2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">
      <c r="A586" s="2"/>
      <c r="B586" s="2"/>
      <c r="C586" s="2"/>
      <c r="D586" s="22"/>
      <c r="E586" s="23"/>
      <c r="F586" s="2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">
      <c r="A587" s="2"/>
      <c r="B587" s="2"/>
      <c r="C587" s="2"/>
      <c r="D587" s="22"/>
      <c r="E587" s="23"/>
      <c r="F587" s="2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">
      <c r="A588" s="2"/>
      <c r="B588" s="2"/>
      <c r="C588" s="2"/>
      <c r="D588" s="22"/>
      <c r="E588" s="23"/>
      <c r="F588" s="2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">
      <c r="A589" s="2"/>
      <c r="B589" s="2"/>
      <c r="C589" s="2"/>
      <c r="D589" s="22"/>
      <c r="E589" s="23"/>
      <c r="F589" s="2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">
      <c r="A590" s="2"/>
      <c r="B590" s="2"/>
      <c r="C590" s="2"/>
      <c r="D590" s="22"/>
      <c r="E590" s="23"/>
      <c r="F590" s="2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">
      <c r="A591" s="2"/>
      <c r="B591" s="2"/>
      <c r="C591" s="2"/>
      <c r="D591" s="22"/>
      <c r="E591" s="23"/>
      <c r="F591" s="2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">
      <c r="A592" s="2"/>
      <c r="B592" s="2"/>
      <c r="C592" s="2"/>
      <c r="D592" s="22"/>
      <c r="E592" s="23"/>
      <c r="F592" s="2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">
      <c r="A593" s="2"/>
      <c r="B593" s="2"/>
      <c r="C593" s="2"/>
      <c r="D593" s="22"/>
      <c r="E593" s="23"/>
      <c r="F593" s="2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">
      <c r="A594" s="2"/>
      <c r="B594" s="2"/>
      <c r="C594" s="2"/>
      <c r="D594" s="22"/>
      <c r="E594" s="23"/>
      <c r="F594" s="2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">
      <c r="A595" s="2"/>
      <c r="B595" s="2"/>
      <c r="C595" s="2"/>
      <c r="D595" s="22"/>
      <c r="E595" s="23"/>
      <c r="F595" s="2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">
      <c r="A596" s="2"/>
      <c r="B596" s="2"/>
      <c r="C596" s="2"/>
      <c r="D596" s="22"/>
      <c r="E596" s="23"/>
      <c r="F596" s="2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">
      <c r="A597" s="2"/>
      <c r="B597" s="2"/>
      <c r="C597" s="2"/>
      <c r="D597" s="22"/>
      <c r="E597" s="23"/>
      <c r="F597" s="2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">
      <c r="A598" s="2"/>
      <c r="B598" s="2"/>
      <c r="C598" s="2"/>
      <c r="D598" s="22"/>
      <c r="E598" s="23"/>
      <c r="F598" s="2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">
      <c r="A599" s="2"/>
      <c r="B599" s="2"/>
      <c r="C599" s="2"/>
      <c r="D599" s="22"/>
      <c r="E599" s="23"/>
      <c r="F599" s="2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">
      <c r="A600" s="2"/>
      <c r="B600" s="2"/>
      <c r="C600" s="2"/>
      <c r="D600" s="22"/>
      <c r="E600" s="23"/>
      <c r="F600" s="2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">
      <c r="A601" s="2"/>
      <c r="B601" s="2"/>
      <c r="C601" s="2"/>
      <c r="D601" s="22"/>
      <c r="E601" s="23"/>
      <c r="F601" s="2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">
      <c r="A602" s="2"/>
      <c r="B602" s="2"/>
      <c r="C602" s="2"/>
      <c r="D602" s="22"/>
      <c r="E602" s="23"/>
      <c r="F602" s="2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">
      <c r="A603" s="2"/>
      <c r="B603" s="2"/>
      <c r="C603" s="2"/>
      <c r="D603" s="22"/>
      <c r="E603" s="23"/>
      <c r="F603" s="2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">
      <c r="A604" s="2"/>
      <c r="B604" s="2"/>
      <c r="C604" s="2"/>
      <c r="D604" s="22"/>
      <c r="E604" s="23"/>
      <c r="F604" s="2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">
      <c r="A605" s="2"/>
      <c r="B605" s="2"/>
      <c r="C605" s="2"/>
      <c r="D605" s="22"/>
      <c r="E605" s="23"/>
      <c r="F605" s="2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">
      <c r="A606" s="2"/>
      <c r="B606" s="2"/>
      <c r="C606" s="2"/>
      <c r="D606" s="22"/>
      <c r="E606" s="23"/>
      <c r="F606" s="2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">
      <c r="A607" s="2"/>
      <c r="B607" s="2"/>
      <c r="C607" s="2"/>
      <c r="D607" s="22"/>
      <c r="E607" s="23"/>
      <c r="F607" s="2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">
      <c r="A608" s="2"/>
      <c r="B608" s="2"/>
      <c r="C608" s="2"/>
      <c r="D608" s="22"/>
      <c r="E608" s="23"/>
      <c r="F608" s="2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">
      <c r="A609" s="2"/>
      <c r="B609" s="2"/>
      <c r="C609" s="2"/>
      <c r="D609" s="22"/>
      <c r="E609" s="23"/>
      <c r="F609" s="2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">
      <c r="A610" s="2"/>
      <c r="B610" s="2"/>
      <c r="C610" s="2"/>
      <c r="D610" s="22"/>
      <c r="E610" s="23"/>
      <c r="F610" s="2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">
      <c r="A611" s="2"/>
      <c r="B611" s="2"/>
      <c r="C611" s="2"/>
      <c r="D611" s="22"/>
      <c r="E611" s="23"/>
      <c r="F611" s="2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">
      <c r="A612" s="2"/>
      <c r="B612" s="2"/>
      <c r="C612" s="2"/>
      <c r="D612" s="22"/>
      <c r="E612" s="23"/>
      <c r="F612" s="2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">
      <c r="A613" s="2"/>
      <c r="B613" s="2"/>
      <c r="C613" s="2"/>
      <c r="D613" s="22"/>
      <c r="E613" s="23"/>
      <c r="F613" s="2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">
      <c r="A614" s="2"/>
      <c r="B614" s="2"/>
      <c r="C614" s="2"/>
      <c r="D614" s="22"/>
      <c r="E614" s="23"/>
      <c r="F614" s="2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">
      <c r="A615" s="2"/>
      <c r="B615" s="2"/>
      <c r="C615" s="2"/>
      <c r="D615" s="22"/>
      <c r="E615" s="23"/>
      <c r="F615" s="2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">
      <c r="A616" s="2"/>
      <c r="B616" s="2"/>
      <c r="C616" s="2"/>
      <c r="D616" s="22"/>
      <c r="E616" s="23"/>
      <c r="F616" s="2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">
      <c r="A617" s="2"/>
      <c r="B617" s="2"/>
      <c r="C617" s="2"/>
      <c r="D617" s="22"/>
      <c r="E617" s="23"/>
      <c r="F617" s="2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">
      <c r="A618" s="2"/>
      <c r="B618" s="2"/>
      <c r="C618" s="2"/>
      <c r="D618" s="22"/>
      <c r="E618" s="23"/>
      <c r="F618" s="2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">
      <c r="A619" s="2"/>
      <c r="B619" s="2"/>
      <c r="C619" s="2"/>
      <c r="D619" s="22"/>
      <c r="E619" s="23"/>
      <c r="F619" s="2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">
      <c r="A620" s="2"/>
      <c r="B620" s="2"/>
      <c r="C620" s="2"/>
      <c r="D620" s="22"/>
      <c r="E620" s="23"/>
      <c r="F620" s="2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">
      <c r="A621" s="2"/>
      <c r="B621" s="2"/>
      <c r="C621" s="2"/>
      <c r="D621" s="22"/>
      <c r="E621" s="23"/>
      <c r="F621" s="2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">
      <c r="A622" s="2"/>
      <c r="B622" s="2"/>
      <c r="C622" s="2"/>
      <c r="D622" s="22"/>
      <c r="E622" s="23"/>
      <c r="F622" s="2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">
      <c r="A623" s="2"/>
      <c r="B623" s="2"/>
      <c r="C623" s="2"/>
      <c r="D623" s="22"/>
      <c r="E623" s="23"/>
      <c r="F623" s="2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">
      <c r="A624" s="2"/>
      <c r="B624" s="2"/>
      <c r="C624" s="2"/>
      <c r="D624" s="22"/>
      <c r="E624" s="23"/>
      <c r="F624" s="2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">
      <c r="A625" s="2"/>
      <c r="B625" s="2"/>
      <c r="C625" s="2"/>
      <c r="D625" s="22"/>
      <c r="E625" s="23"/>
      <c r="F625" s="2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">
      <c r="A626" s="2"/>
      <c r="B626" s="2"/>
      <c r="C626" s="2"/>
      <c r="D626" s="22"/>
      <c r="E626" s="23"/>
      <c r="F626" s="2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">
      <c r="A627" s="2"/>
      <c r="B627" s="2"/>
      <c r="C627" s="2"/>
      <c r="D627" s="22"/>
      <c r="E627" s="23"/>
      <c r="F627" s="2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">
      <c r="A628" s="2"/>
      <c r="B628" s="2"/>
      <c r="C628" s="2"/>
      <c r="D628" s="22"/>
      <c r="E628" s="23"/>
      <c r="F628" s="2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">
      <c r="A629" s="2"/>
      <c r="B629" s="2"/>
      <c r="C629" s="2"/>
      <c r="D629" s="22"/>
      <c r="E629" s="23"/>
      <c r="F629" s="2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">
      <c r="A630" s="2"/>
      <c r="B630" s="2"/>
      <c r="C630" s="2"/>
      <c r="D630" s="22"/>
      <c r="E630" s="23"/>
      <c r="F630" s="2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">
      <c r="A631" s="2"/>
      <c r="B631" s="2"/>
      <c r="C631" s="2"/>
      <c r="D631" s="22"/>
      <c r="E631" s="23"/>
      <c r="F631" s="2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">
      <c r="A632" s="2"/>
      <c r="B632" s="2"/>
      <c r="C632" s="2"/>
      <c r="D632" s="22"/>
      <c r="E632" s="23"/>
      <c r="F632" s="2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">
      <c r="A633" s="2"/>
      <c r="B633" s="2"/>
      <c r="C633" s="2"/>
      <c r="D633" s="22"/>
      <c r="E633" s="23"/>
      <c r="F633" s="2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">
      <c r="A634" s="2"/>
      <c r="B634" s="2"/>
      <c r="C634" s="2"/>
      <c r="D634" s="22"/>
      <c r="E634" s="23"/>
      <c r="F634" s="2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">
      <c r="A635" s="2"/>
      <c r="B635" s="2"/>
      <c r="C635" s="2"/>
      <c r="D635" s="22"/>
      <c r="E635" s="23"/>
      <c r="F635" s="2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">
      <c r="A636" s="2"/>
      <c r="B636" s="2"/>
      <c r="C636" s="2"/>
      <c r="D636" s="22"/>
      <c r="E636" s="23"/>
      <c r="F636" s="2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">
      <c r="A637" s="2"/>
      <c r="B637" s="2"/>
      <c r="C637" s="2"/>
      <c r="D637" s="22"/>
      <c r="E637" s="23"/>
      <c r="F637" s="2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">
      <c r="A638" s="2"/>
      <c r="B638" s="2"/>
      <c r="C638" s="2"/>
      <c r="D638" s="22"/>
      <c r="E638" s="23"/>
      <c r="F638" s="2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">
      <c r="A639" s="2"/>
      <c r="B639" s="2"/>
      <c r="C639" s="2"/>
      <c r="D639" s="22"/>
      <c r="E639" s="23"/>
      <c r="F639" s="2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">
      <c r="A640" s="2"/>
      <c r="B640" s="2"/>
      <c r="C640" s="2"/>
      <c r="D640" s="22"/>
      <c r="E640" s="23"/>
      <c r="F640" s="2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">
      <c r="A641" s="2"/>
      <c r="B641" s="2"/>
      <c r="C641" s="2"/>
      <c r="D641" s="22"/>
      <c r="E641" s="23"/>
      <c r="F641" s="2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">
      <c r="A642" s="2"/>
      <c r="B642" s="2"/>
      <c r="C642" s="2"/>
      <c r="D642" s="22"/>
      <c r="E642" s="23"/>
      <c r="F642" s="2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">
      <c r="A643" s="2"/>
      <c r="B643" s="2"/>
      <c r="C643" s="2"/>
      <c r="D643" s="22"/>
      <c r="E643" s="23"/>
      <c r="F643" s="2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">
      <c r="A644" s="2"/>
      <c r="B644" s="2"/>
      <c r="C644" s="2"/>
      <c r="D644" s="22"/>
      <c r="E644" s="23"/>
      <c r="F644" s="2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">
      <c r="A645" s="2"/>
      <c r="B645" s="2"/>
      <c r="C645" s="2"/>
      <c r="D645" s="22"/>
      <c r="E645" s="23"/>
      <c r="F645" s="2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">
      <c r="A646" s="2"/>
      <c r="B646" s="2"/>
      <c r="C646" s="2"/>
      <c r="D646" s="22"/>
      <c r="E646" s="23"/>
      <c r="F646" s="2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">
      <c r="A647" s="2"/>
      <c r="B647" s="2"/>
      <c r="C647" s="2"/>
      <c r="D647" s="22"/>
      <c r="E647" s="23"/>
      <c r="F647" s="2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">
      <c r="A648" s="2"/>
      <c r="B648" s="2"/>
      <c r="C648" s="2"/>
      <c r="D648" s="22"/>
      <c r="E648" s="23"/>
      <c r="F648" s="2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">
      <c r="A649" s="2"/>
      <c r="B649" s="2"/>
      <c r="C649" s="2"/>
      <c r="D649" s="22"/>
      <c r="E649" s="23"/>
      <c r="F649" s="2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">
      <c r="A650" s="2"/>
      <c r="B650" s="2"/>
      <c r="C650" s="2"/>
      <c r="D650" s="22"/>
      <c r="E650" s="23"/>
      <c r="F650" s="2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">
      <c r="A651" s="2"/>
      <c r="B651" s="2"/>
      <c r="C651" s="2"/>
      <c r="D651" s="22"/>
      <c r="E651" s="23"/>
      <c r="F651" s="2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">
      <c r="A652" s="2"/>
      <c r="B652" s="2"/>
      <c r="C652" s="2"/>
      <c r="D652" s="22"/>
      <c r="E652" s="23"/>
      <c r="F652" s="2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">
      <c r="A653" s="2"/>
      <c r="B653" s="2"/>
      <c r="C653" s="2"/>
      <c r="D653" s="22"/>
      <c r="E653" s="23"/>
      <c r="F653" s="2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">
      <c r="A654" s="2"/>
      <c r="B654" s="2"/>
      <c r="C654" s="2"/>
      <c r="D654" s="22"/>
      <c r="E654" s="23"/>
      <c r="F654" s="2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">
      <c r="A655" s="2"/>
      <c r="B655" s="2"/>
      <c r="C655" s="2"/>
      <c r="D655" s="22"/>
      <c r="E655" s="23"/>
      <c r="F655" s="2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">
      <c r="A656" s="2"/>
      <c r="B656" s="2"/>
      <c r="C656" s="2"/>
      <c r="D656" s="22"/>
      <c r="E656" s="23"/>
      <c r="F656" s="2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">
      <c r="A657" s="2"/>
      <c r="B657" s="2"/>
      <c r="C657" s="2"/>
      <c r="D657" s="22"/>
      <c r="E657" s="23"/>
      <c r="F657" s="2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">
      <c r="A658" s="2"/>
      <c r="B658" s="2"/>
      <c r="C658" s="2"/>
      <c r="D658" s="22"/>
      <c r="E658" s="23"/>
      <c r="F658" s="2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">
      <c r="A659" s="2"/>
      <c r="B659" s="2"/>
      <c r="C659" s="2"/>
      <c r="D659" s="22"/>
      <c r="E659" s="23"/>
      <c r="F659" s="2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">
      <c r="A660" s="2"/>
      <c r="B660" s="2"/>
      <c r="C660" s="2"/>
      <c r="D660" s="22"/>
      <c r="E660" s="23"/>
      <c r="F660" s="2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">
      <c r="A661" s="2"/>
      <c r="B661" s="2"/>
      <c r="C661" s="2"/>
      <c r="D661" s="22"/>
      <c r="E661" s="23"/>
      <c r="F661" s="2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">
      <c r="A662" s="2"/>
      <c r="B662" s="2"/>
      <c r="C662" s="2"/>
      <c r="D662" s="22"/>
      <c r="E662" s="23"/>
      <c r="F662" s="2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">
      <c r="A663" s="2"/>
      <c r="B663" s="2"/>
      <c r="C663" s="2"/>
      <c r="D663" s="22"/>
      <c r="E663" s="23"/>
      <c r="F663" s="2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">
      <c r="A664" s="2"/>
      <c r="B664" s="2"/>
      <c r="C664" s="2"/>
      <c r="D664" s="22"/>
      <c r="E664" s="23"/>
      <c r="F664" s="2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">
      <c r="A665" s="2"/>
      <c r="B665" s="2"/>
      <c r="C665" s="2"/>
      <c r="D665" s="22"/>
      <c r="E665" s="23"/>
      <c r="F665" s="2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">
      <c r="A666" s="2"/>
      <c r="B666" s="2"/>
      <c r="C666" s="2"/>
      <c r="D666" s="22"/>
      <c r="E666" s="23"/>
      <c r="F666" s="2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">
      <c r="A667" s="2"/>
      <c r="B667" s="2"/>
      <c r="C667" s="2"/>
      <c r="D667" s="22"/>
      <c r="E667" s="23"/>
      <c r="F667" s="2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">
      <c r="A668" s="2"/>
      <c r="B668" s="2"/>
      <c r="C668" s="2"/>
      <c r="D668" s="22"/>
      <c r="E668" s="23"/>
      <c r="F668" s="2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">
      <c r="A669" s="2"/>
      <c r="B669" s="2"/>
      <c r="C669" s="2"/>
      <c r="D669" s="22"/>
      <c r="E669" s="23"/>
      <c r="F669" s="2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">
      <c r="A670" s="2"/>
      <c r="B670" s="2"/>
      <c r="C670" s="2"/>
      <c r="D670" s="22"/>
      <c r="E670" s="23"/>
      <c r="F670" s="2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">
      <c r="A671" s="2"/>
      <c r="B671" s="2"/>
      <c r="C671" s="2"/>
      <c r="D671" s="22"/>
      <c r="E671" s="23"/>
      <c r="F671" s="2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">
      <c r="A672" s="2"/>
      <c r="B672" s="2"/>
      <c r="C672" s="2"/>
      <c r="D672" s="22"/>
      <c r="E672" s="23"/>
      <c r="F672" s="2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">
      <c r="A673" s="2"/>
      <c r="B673" s="2"/>
      <c r="C673" s="2"/>
      <c r="D673" s="22"/>
      <c r="E673" s="23"/>
      <c r="F673" s="2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">
      <c r="A674" s="2"/>
      <c r="B674" s="2"/>
      <c r="C674" s="2"/>
      <c r="D674" s="22"/>
      <c r="E674" s="23"/>
      <c r="F674" s="2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">
      <c r="A675" s="2"/>
      <c r="B675" s="2"/>
      <c r="C675" s="2"/>
      <c r="D675" s="22"/>
      <c r="E675" s="23"/>
      <c r="F675" s="2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">
      <c r="A676" s="2"/>
      <c r="B676" s="2"/>
      <c r="C676" s="2"/>
      <c r="D676" s="22"/>
      <c r="E676" s="23"/>
      <c r="F676" s="2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">
      <c r="A677" s="2"/>
      <c r="B677" s="2"/>
      <c r="C677" s="2"/>
      <c r="D677" s="22"/>
      <c r="E677" s="23"/>
      <c r="F677" s="2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">
      <c r="A678" s="2"/>
      <c r="B678" s="2"/>
      <c r="C678" s="2"/>
      <c r="D678" s="22"/>
      <c r="E678" s="23"/>
      <c r="F678" s="2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">
      <c r="A679" s="2"/>
      <c r="B679" s="2"/>
      <c r="C679" s="2"/>
      <c r="D679" s="22"/>
      <c r="E679" s="23"/>
      <c r="F679" s="2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">
      <c r="A680" s="2"/>
      <c r="B680" s="2"/>
      <c r="C680" s="2"/>
      <c r="D680" s="22"/>
      <c r="E680" s="23"/>
      <c r="F680" s="2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">
      <c r="A681" s="2"/>
      <c r="B681" s="2"/>
      <c r="C681" s="2"/>
      <c r="D681" s="22"/>
      <c r="E681" s="23"/>
      <c r="F681" s="2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">
      <c r="A682" s="2"/>
      <c r="B682" s="2"/>
      <c r="C682" s="2"/>
      <c r="D682" s="22"/>
      <c r="E682" s="23"/>
      <c r="F682" s="2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">
      <c r="A683" s="2"/>
      <c r="B683" s="2"/>
      <c r="C683" s="2"/>
      <c r="D683" s="22"/>
      <c r="E683" s="23"/>
      <c r="F683" s="2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">
      <c r="A684" s="2"/>
      <c r="B684" s="2"/>
      <c r="C684" s="2"/>
      <c r="D684" s="22"/>
      <c r="E684" s="23"/>
      <c r="F684" s="2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">
      <c r="A685" s="2"/>
      <c r="B685" s="2"/>
      <c r="C685" s="2"/>
      <c r="D685" s="22"/>
      <c r="E685" s="23"/>
      <c r="F685" s="2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">
      <c r="A686" s="2"/>
      <c r="B686" s="2"/>
      <c r="C686" s="2"/>
      <c r="D686" s="22"/>
      <c r="E686" s="23"/>
      <c r="F686" s="2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">
      <c r="A687" s="2"/>
      <c r="B687" s="2"/>
      <c r="C687" s="2"/>
      <c r="D687" s="22"/>
      <c r="E687" s="23"/>
      <c r="F687" s="2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">
      <c r="A688" s="2"/>
      <c r="B688" s="2"/>
      <c r="C688" s="2"/>
      <c r="D688" s="22"/>
      <c r="E688" s="23"/>
      <c r="F688" s="2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">
      <c r="A689" s="2"/>
      <c r="B689" s="2"/>
      <c r="C689" s="2"/>
      <c r="D689" s="22"/>
      <c r="E689" s="23"/>
      <c r="F689" s="2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">
      <c r="A690" s="2"/>
      <c r="B690" s="2"/>
      <c r="C690" s="2"/>
      <c r="D690" s="22"/>
      <c r="E690" s="23"/>
      <c r="F690" s="2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">
      <c r="A691" s="2"/>
      <c r="B691" s="2"/>
      <c r="C691" s="2"/>
      <c r="D691" s="22"/>
      <c r="E691" s="23"/>
      <c r="F691" s="2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">
      <c r="A692" s="2"/>
      <c r="B692" s="2"/>
      <c r="C692" s="2"/>
      <c r="D692" s="22"/>
      <c r="E692" s="23"/>
      <c r="F692" s="2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">
      <c r="A693" s="2"/>
      <c r="B693" s="2"/>
      <c r="C693" s="2"/>
      <c r="D693" s="22"/>
      <c r="E693" s="23"/>
      <c r="F693" s="2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">
      <c r="A694" s="2"/>
      <c r="B694" s="2"/>
      <c r="C694" s="2"/>
      <c r="D694" s="22"/>
      <c r="E694" s="23"/>
      <c r="F694" s="2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">
      <c r="A695" s="2"/>
      <c r="B695" s="2"/>
      <c r="C695" s="2"/>
      <c r="D695" s="22"/>
      <c r="E695" s="23"/>
      <c r="F695" s="2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">
      <c r="A696" s="2"/>
      <c r="B696" s="2"/>
      <c r="C696" s="2"/>
      <c r="D696" s="22"/>
      <c r="E696" s="23"/>
      <c r="F696" s="2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">
      <c r="A697" s="2"/>
      <c r="B697" s="2"/>
      <c r="C697" s="2"/>
      <c r="D697" s="22"/>
      <c r="E697" s="23"/>
      <c r="F697" s="2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">
      <c r="A698" s="2"/>
      <c r="B698" s="2"/>
      <c r="C698" s="2"/>
      <c r="D698" s="22"/>
      <c r="E698" s="23"/>
      <c r="F698" s="2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">
      <c r="A699" s="2"/>
      <c r="B699" s="2"/>
      <c r="C699" s="2"/>
      <c r="D699" s="22"/>
      <c r="E699" s="23"/>
      <c r="F699" s="2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">
      <c r="A700" s="2"/>
      <c r="B700" s="2"/>
      <c r="C700" s="2"/>
      <c r="D700" s="22"/>
      <c r="E700" s="23"/>
      <c r="F700" s="2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">
      <c r="A701" s="2"/>
      <c r="B701" s="2"/>
      <c r="C701" s="2"/>
      <c r="D701" s="22"/>
      <c r="E701" s="23"/>
      <c r="F701" s="2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">
      <c r="A702" s="2"/>
      <c r="B702" s="2"/>
      <c r="C702" s="2"/>
      <c r="D702" s="22"/>
      <c r="E702" s="23"/>
      <c r="F702" s="2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">
      <c r="A703" s="2"/>
      <c r="B703" s="2"/>
      <c r="C703" s="2"/>
      <c r="D703" s="22"/>
      <c r="E703" s="23"/>
      <c r="F703" s="2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">
      <c r="A704" s="2"/>
      <c r="B704" s="2"/>
      <c r="C704" s="2"/>
      <c r="D704" s="22"/>
      <c r="E704" s="23"/>
      <c r="F704" s="2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">
      <c r="A705" s="2"/>
      <c r="B705" s="2"/>
      <c r="C705" s="2"/>
      <c r="D705" s="22"/>
      <c r="E705" s="23"/>
      <c r="F705" s="2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">
      <c r="A706" s="2"/>
      <c r="B706" s="2"/>
      <c r="C706" s="2"/>
      <c r="D706" s="22"/>
      <c r="E706" s="23"/>
      <c r="F706" s="2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">
      <c r="A707" s="2"/>
      <c r="B707" s="2"/>
      <c r="C707" s="2"/>
      <c r="D707" s="22"/>
      <c r="E707" s="23"/>
      <c r="F707" s="2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">
      <c r="A708" s="2"/>
      <c r="B708" s="2"/>
      <c r="C708" s="2"/>
      <c r="D708" s="22"/>
      <c r="E708" s="23"/>
      <c r="F708" s="2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">
      <c r="A709" s="2"/>
      <c r="B709" s="2"/>
      <c r="C709" s="2"/>
      <c r="D709" s="22"/>
      <c r="E709" s="23"/>
      <c r="F709" s="2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">
      <c r="A710" s="2"/>
      <c r="B710" s="2"/>
      <c r="C710" s="2"/>
      <c r="D710" s="22"/>
      <c r="E710" s="23"/>
      <c r="F710" s="2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">
      <c r="A711" s="2"/>
      <c r="B711" s="2"/>
      <c r="C711" s="2"/>
      <c r="D711" s="22"/>
      <c r="E711" s="23"/>
      <c r="F711" s="2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">
      <c r="A712" s="2"/>
      <c r="B712" s="2"/>
      <c r="C712" s="2"/>
      <c r="D712" s="22"/>
      <c r="E712" s="23"/>
      <c r="F712" s="2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">
      <c r="A713" s="2"/>
      <c r="B713" s="2"/>
      <c r="C713" s="2"/>
      <c r="D713" s="22"/>
      <c r="E713" s="23"/>
      <c r="F713" s="2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">
      <c r="A714" s="2"/>
      <c r="B714" s="2"/>
      <c r="C714" s="2"/>
      <c r="D714" s="22"/>
      <c r="E714" s="23"/>
      <c r="F714" s="2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">
      <c r="A715" s="2"/>
      <c r="B715" s="2"/>
      <c r="C715" s="2"/>
      <c r="D715" s="22"/>
      <c r="E715" s="23"/>
      <c r="F715" s="2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">
      <c r="A716" s="2"/>
      <c r="B716" s="2"/>
      <c r="C716" s="2"/>
      <c r="D716" s="22"/>
      <c r="E716" s="23"/>
      <c r="F716" s="2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">
      <c r="A717" s="2"/>
      <c r="B717" s="2"/>
      <c r="C717" s="2"/>
      <c r="D717" s="22"/>
      <c r="E717" s="23"/>
      <c r="F717" s="2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">
      <c r="A718" s="2"/>
      <c r="B718" s="2"/>
      <c r="C718" s="2"/>
      <c r="D718" s="22"/>
      <c r="E718" s="23"/>
      <c r="F718" s="2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">
      <c r="A719" s="2"/>
      <c r="B719" s="2"/>
      <c r="C719" s="2"/>
      <c r="D719" s="22"/>
      <c r="E719" s="23"/>
      <c r="F719" s="2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">
      <c r="A720" s="2"/>
      <c r="B720" s="2"/>
      <c r="C720" s="2"/>
      <c r="D720" s="22"/>
      <c r="E720" s="23"/>
      <c r="F720" s="2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">
      <c r="A721" s="2"/>
      <c r="B721" s="2"/>
      <c r="C721" s="2"/>
      <c r="D721" s="22"/>
      <c r="E721" s="23"/>
      <c r="F721" s="2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">
      <c r="A722" s="2"/>
      <c r="B722" s="2"/>
      <c r="C722" s="2"/>
      <c r="D722" s="22"/>
      <c r="E722" s="23"/>
      <c r="F722" s="2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">
      <c r="A723" s="2"/>
      <c r="B723" s="2"/>
      <c r="C723" s="2"/>
      <c r="D723" s="22"/>
      <c r="E723" s="23"/>
      <c r="F723" s="2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">
      <c r="A724" s="2"/>
      <c r="B724" s="2"/>
      <c r="C724" s="2"/>
      <c r="D724" s="22"/>
      <c r="E724" s="23"/>
      <c r="F724" s="2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">
      <c r="A725" s="2"/>
      <c r="B725" s="2"/>
      <c r="C725" s="2"/>
      <c r="D725" s="22"/>
      <c r="E725" s="23"/>
      <c r="F725" s="2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">
      <c r="A726" s="2"/>
      <c r="B726" s="2"/>
      <c r="C726" s="2"/>
      <c r="D726" s="22"/>
      <c r="E726" s="23"/>
      <c r="F726" s="2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">
      <c r="A727" s="2"/>
      <c r="B727" s="2"/>
      <c r="C727" s="2"/>
      <c r="D727" s="22"/>
      <c r="E727" s="23"/>
      <c r="F727" s="2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">
      <c r="A728" s="2"/>
      <c r="B728" s="2"/>
      <c r="C728" s="2"/>
      <c r="D728" s="22"/>
      <c r="E728" s="23"/>
      <c r="F728" s="2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">
      <c r="A729" s="2"/>
      <c r="B729" s="2"/>
      <c r="C729" s="2"/>
      <c r="D729" s="22"/>
      <c r="E729" s="23"/>
      <c r="F729" s="2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">
      <c r="A730" s="2"/>
      <c r="B730" s="2"/>
      <c r="C730" s="2"/>
      <c r="D730" s="22"/>
      <c r="E730" s="23"/>
      <c r="F730" s="2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">
      <c r="A731" s="2"/>
      <c r="B731" s="2"/>
      <c r="C731" s="2"/>
      <c r="D731" s="22"/>
      <c r="E731" s="23"/>
      <c r="F731" s="2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">
      <c r="A732" s="2"/>
      <c r="B732" s="2"/>
      <c r="C732" s="2"/>
      <c r="D732" s="22"/>
      <c r="E732" s="23"/>
      <c r="F732" s="2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">
      <c r="A733" s="2"/>
      <c r="B733" s="2"/>
      <c r="C733" s="2"/>
      <c r="D733" s="22"/>
      <c r="E733" s="23"/>
      <c r="F733" s="2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">
      <c r="A734" s="2"/>
      <c r="B734" s="2"/>
      <c r="C734" s="2"/>
      <c r="D734" s="22"/>
      <c r="E734" s="23"/>
      <c r="F734" s="2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">
      <c r="A735" s="2"/>
      <c r="B735" s="2"/>
      <c r="C735" s="2"/>
      <c r="D735" s="22"/>
      <c r="E735" s="23"/>
      <c r="F735" s="2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">
      <c r="A736" s="2"/>
      <c r="B736" s="2"/>
      <c r="C736" s="2"/>
      <c r="D736" s="22"/>
      <c r="E736" s="23"/>
      <c r="F736" s="2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">
      <c r="A737" s="2"/>
      <c r="B737" s="2"/>
      <c r="C737" s="2"/>
      <c r="D737" s="22"/>
      <c r="E737" s="23"/>
      <c r="F737" s="2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">
      <c r="A738" s="2"/>
      <c r="B738" s="2"/>
      <c r="C738" s="2"/>
      <c r="D738" s="22"/>
      <c r="E738" s="23"/>
      <c r="F738" s="2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">
      <c r="A739" s="2"/>
      <c r="B739" s="2"/>
      <c r="C739" s="2"/>
      <c r="D739" s="22"/>
      <c r="E739" s="23"/>
      <c r="F739" s="2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">
      <c r="A740" s="2"/>
      <c r="B740" s="2"/>
      <c r="C740" s="2"/>
      <c r="D740" s="22"/>
      <c r="E740" s="23"/>
      <c r="F740" s="2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">
      <c r="A741" s="2"/>
      <c r="B741" s="2"/>
      <c r="C741" s="2"/>
      <c r="D741" s="22"/>
      <c r="E741" s="23"/>
      <c r="F741" s="2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">
      <c r="A742" s="2"/>
      <c r="B742" s="2"/>
      <c r="C742" s="2"/>
      <c r="D742" s="22"/>
      <c r="E742" s="23"/>
      <c r="F742" s="2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">
      <c r="A743" s="2"/>
      <c r="B743" s="2"/>
      <c r="C743" s="2"/>
      <c r="D743" s="22"/>
      <c r="E743" s="23"/>
      <c r="F743" s="2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">
      <c r="A744" s="2"/>
      <c r="B744" s="2"/>
      <c r="C744" s="2"/>
      <c r="D744" s="22"/>
      <c r="E744" s="23"/>
      <c r="F744" s="2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">
      <c r="A745" s="2"/>
      <c r="B745" s="2"/>
      <c r="C745" s="2"/>
      <c r="D745" s="22"/>
      <c r="E745" s="23"/>
      <c r="F745" s="2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">
      <c r="A746" s="2"/>
      <c r="B746" s="2"/>
      <c r="C746" s="2"/>
      <c r="D746" s="22"/>
      <c r="E746" s="23"/>
      <c r="F746" s="2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">
      <c r="A747" s="2"/>
      <c r="B747" s="2"/>
      <c r="C747" s="2"/>
      <c r="D747" s="22"/>
      <c r="E747" s="23"/>
      <c r="F747" s="2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">
      <c r="A748" s="2"/>
      <c r="B748" s="2"/>
      <c r="C748" s="2"/>
      <c r="D748" s="22"/>
      <c r="E748" s="23"/>
      <c r="F748" s="2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">
      <c r="A749" s="2"/>
      <c r="B749" s="2"/>
      <c r="C749" s="2"/>
      <c r="D749" s="22"/>
      <c r="E749" s="23"/>
      <c r="F749" s="2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">
      <c r="A750" s="2"/>
      <c r="B750" s="2"/>
      <c r="C750" s="2"/>
      <c r="D750" s="22"/>
      <c r="E750" s="23"/>
      <c r="F750" s="2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">
      <c r="A751" s="2"/>
      <c r="B751" s="2"/>
      <c r="C751" s="2"/>
      <c r="D751" s="22"/>
      <c r="E751" s="23"/>
      <c r="F751" s="2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">
      <c r="A752" s="2"/>
      <c r="B752" s="2"/>
      <c r="C752" s="2"/>
      <c r="D752" s="22"/>
      <c r="E752" s="23"/>
      <c r="F752" s="2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">
      <c r="A753" s="2"/>
      <c r="B753" s="2"/>
      <c r="C753" s="2"/>
      <c r="D753" s="22"/>
      <c r="E753" s="23"/>
      <c r="F753" s="2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">
      <c r="A754" s="2"/>
      <c r="B754" s="2"/>
      <c r="C754" s="2"/>
      <c r="D754" s="22"/>
      <c r="E754" s="23"/>
      <c r="F754" s="2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">
      <c r="A755" s="2"/>
      <c r="B755" s="2"/>
      <c r="C755" s="2"/>
      <c r="D755" s="22"/>
      <c r="E755" s="23"/>
      <c r="F755" s="2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">
      <c r="A756" s="2"/>
      <c r="B756" s="2"/>
      <c r="C756" s="2"/>
      <c r="D756" s="22"/>
      <c r="E756" s="23"/>
      <c r="F756" s="2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">
      <c r="A757" s="2"/>
      <c r="B757" s="2"/>
      <c r="C757" s="2"/>
      <c r="D757" s="22"/>
      <c r="E757" s="23"/>
      <c r="F757" s="2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">
      <c r="A758" s="2"/>
      <c r="B758" s="2"/>
      <c r="C758" s="2"/>
      <c r="D758" s="22"/>
      <c r="E758" s="23"/>
      <c r="F758" s="2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">
      <c r="A759" s="2"/>
      <c r="B759" s="2"/>
      <c r="C759" s="2"/>
      <c r="D759" s="22"/>
      <c r="E759" s="23"/>
      <c r="F759" s="2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">
      <c r="A760" s="2"/>
      <c r="B760" s="2"/>
      <c r="C760" s="2"/>
      <c r="D760" s="22"/>
      <c r="E760" s="23"/>
      <c r="F760" s="2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">
      <c r="A761" s="2"/>
      <c r="B761" s="2"/>
      <c r="C761" s="2"/>
      <c r="D761" s="22"/>
      <c r="E761" s="23"/>
      <c r="F761" s="2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">
      <c r="A762" s="2"/>
      <c r="B762" s="2"/>
      <c r="C762" s="2"/>
      <c r="D762" s="22"/>
      <c r="E762" s="23"/>
      <c r="F762" s="2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">
      <c r="A763" s="2"/>
      <c r="B763" s="2"/>
      <c r="C763" s="2"/>
      <c r="D763" s="22"/>
      <c r="E763" s="23"/>
      <c r="F763" s="2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">
      <c r="A764" s="2"/>
      <c r="B764" s="2"/>
      <c r="C764" s="2"/>
      <c r="D764" s="22"/>
      <c r="E764" s="23"/>
      <c r="F764" s="2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">
      <c r="A765" s="2"/>
      <c r="B765" s="2"/>
      <c r="C765" s="2"/>
      <c r="D765" s="22"/>
      <c r="E765" s="23"/>
      <c r="F765" s="2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">
      <c r="A766" s="2"/>
      <c r="B766" s="2"/>
      <c r="C766" s="2"/>
      <c r="D766" s="22"/>
      <c r="E766" s="23"/>
      <c r="F766" s="2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">
      <c r="A767" s="2"/>
      <c r="B767" s="2"/>
      <c r="C767" s="2"/>
      <c r="D767" s="22"/>
      <c r="E767" s="23"/>
      <c r="F767" s="2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">
      <c r="A768" s="2"/>
      <c r="B768" s="2"/>
      <c r="C768" s="2"/>
      <c r="D768" s="22"/>
      <c r="E768" s="23"/>
      <c r="F768" s="2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">
      <c r="A769" s="2"/>
      <c r="B769" s="2"/>
      <c r="C769" s="2"/>
      <c r="D769" s="22"/>
      <c r="E769" s="23"/>
      <c r="F769" s="2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">
      <c r="A770" s="2"/>
      <c r="B770" s="2"/>
      <c r="C770" s="2"/>
      <c r="D770" s="22"/>
      <c r="E770" s="23"/>
      <c r="F770" s="2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">
      <c r="A771" s="2"/>
      <c r="B771" s="2"/>
      <c r="C771" s="2"/>
      <c r="D771" s="22"/>
      <c r="E771" s="23"/>
      <c r="F771" s="2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">
      <c r="A772" s="2"/>
      <c r="B772" s="2"/>
      <c r="C772" s="2"/>
      <c r="D772" s="22"/>
      <c r="E772" s="23"/>
      <c r="F772" s="2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">
      <c r="A773" s="2"/>
      <c r="B773" s="2"/>
      <c r="C773" s="2"/>
      <c r="D773" s="22"/>
      <c r="E773" s="23"/>
      <c r="F773" s="2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">
      <c r="A774" s="2"/>
      <c r="B774" s="2"/>
      <c r="C774" s="2"/>
      <c r="D774" s="22"/>
      <c r="E774" s="23"/>
      <c r="F774" s="2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">
      <c r="A775" s="2"/>
      <c r="B775" s="2"/>
      <c r="C775" s="2"/>
      <c r="D775" s="22"/>
      <c r="E775" s="23"/>
      <c r="F775" s="2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">
      <c r="A776" s="2"/>
      <c r="B776" s="2"/>
      <c r="C776" s="2"/>
      <c r="D776" s="22"/>
      <c r="E776" s="23"/>
      <c r="F776" s="2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">
      <c r="A777" s="2"/>
      <c r="B777" s="2"/>
      <c r="C777" s="2"/>
      <c r="D777" s="22"/>
      <c r="E777" s="23"/>
      <c r="F777" s="2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">
      <c r="A778" s="2"/>
      <c r="B778" s="2"/>
      <c r="C778" s="2"/>
      <c r="D778" s="22"/>
      <c r="E778" s="23"/>
      <c r="F778" s="2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">
      <c r="A779" s="2"/>
      <c r="B779" s="2"/>
      <c r="C779" s="2"/>
      <c r="D779" s="22"/>
      <c r="E779" s="23"/>
      <c r="F779" s="2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">
      <c r="A780" s="2"/>
      <c r="B780" s="2"/>
      <c r="C780" s="2"/>
      <c r="D780" s="22"/>
      <c r="E780" s="23"/>
      <c r="F780" s="2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">
      <c r="A781" s="2"/>
      <c r="B781" s="2"/>
      <c r="C781" s="2"/>
      <c r="D781" s="22"/>
      <c r="E781" s="23"/>
      <c r="F781" s="2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">
      <c r="A782" s="2"/>
      <c r="B782" s="2"/>
      <c r="C782" s="2"/>
      <c r="D782" s="22"/>
      <c r="E782" s="23"/>
      <c r="F782" s="2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">
      <c r="A783" s="2"/>
      <c r="B783" s="2"/>
      <c r="C783" s="2"/>
      <c r="D783" s="22"/>
      <c r="E783" s="23"/>
      <c r="F783" s="2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">
      <c r="A784" s="2"/>
      <c r="B784" s="2"/>
      <c r="C784" s="2"/>
      <c r="D784" s="22"/>
      <c r="E784" s="23"/>
      <c r="F784" s="2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">
      <c r="A785" s="2"/>
      <c r="B785" s="2"/>
      <c r="C785" s="2"/>
      <c r="D785" s="22"/>
      <c r="E785" s="23"/>
      <c r="F785" s="2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">
      <c r="A786" s="2"/>
      <c r="B786" s="2"/>
      <c r="C786" s="2"/>
      <c r="D786" s="22"/>
      <c r="E786" s="23"/>
      <c r="F786" s="2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">
      <c r="A787" s="2"/>
      <c r="B787" s="2"/>
      <c r="C787" s="2"/>
      <c r="D787" s="22"/>
      <c r="E787" s="23"/>
      <c r="F787" s="2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">
      <c r="A788" s="2"/>
      <c r="B788" s="2"/>
      <c r="C788" s="2"/>
      <c r="D788" s="22"/>
      <c r="E788" s="23"/>
      <c r="F788" s="2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">
      <c r="A789" s="2"/>
      <c r="B789" s="2"/>
      <c r="C789" s="2"/>
      <c r="D789" s="22"/>
      <c r="E789" s="23"/>
      <c r="F789" s="2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">
      <c r="A790" s="2"/>
      <c r="B790" s="2"/>
      <c r="C790" s="2"/>
      <c r="D790" s="22"/>
      <c r="E790" s="23"/>
      <c r="F790" s="2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">
      <c r="A791" s="2"/>
      <c r="B791" s="2"/>
      <c r="C791" s="2"/>
      <c r="D791" s="22"/>
      <c r="E791" s="23"/>
      <c r="F791" s="2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">
      <c r="A792" s="2"/>
      <c r="B792" s="2"/>
      <c r="C792" s="2"/>
      <c r="D792" s="22"/>
      <c r="E792" s="23"/>
      <c r="F792" s="2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">
      <c r="A793" s="2"/>
      <c r="B793" s="2"/>
      <c r="C793" s="2"/>
      <c r="D793" s="22"/>
      <c r="E793" s="23"/>
      <c r="F793" s="2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">
      <c r="A794" s="2"/>
      <c r="B794" s="2"/>
      <c r="C794" s="2"/>
      <c r="D794" s="22"/>
      <c r="E794" s="23"/>
      <c r="F794" s="2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">
      <c r="A795" s="2"/>
      <c r="B795" s="2"/>
      <c r="C795" s="2"/>
      <c r="D795" s="22"/>
      <c r="E795" s="23"/>
      <c r="F795" s="2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">
      <c r="A796" s="2"/>
      <c r="B796" s="2"/>
      <c r="C796" s="2"/>
      <c r="D796" s="22"/>
      <c r="E796" s="23"/>
      <c r="F796" s="2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">
      <c r="A797" s="2"/>
      <c r="B797" s="2"/>
      <c r="C797" s="2"/>
      <c r="D797" s="22"/>
      <c r="E797" s="23"/>
      <c r="F797" s="2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">
      <c r="A798" s="2"/>
      <c r="B798" s="2"/>
      <c r="C798" s="2"/>
      <c r="D798" s="22"/>
      <c r="E798" s="23"/>
      <c r="F798" s="2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">
      <c r="A799" s="2"/>
      <c r="B799" s="2"/>
      <c r="C799" s="2"/>
      <c r="D799" s="22"/>
      <c r="E799" s="23"/>
      <c r="F799" s="2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">
      <c r="A800" s="2"/>
      <c r="B800" s="2"/>
      <c r="C800" s="2"/>
      <c r="D800" s="22"/>
      <c r="E800" s="23"/>
      <c r="F800" s="2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">
      <c r="A801" s="2"/>
      <c r="B801" s="2"/>
      <c r="C801" s="2"/>
      <c r="D801" s="22"/>
      <c r="E801" s="23"/>
      <c r="F801" s="2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">
      <c r="A802" s="2"/>
      <c r="B802" s="2"/>
      <c r="C802" s="2"/>
      <c r="D802" s="22"/>
      <c r="E802" s="23"/>
      <c r="F802" s="2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">
      <c r="A803" s="2"/>
      <c r="B803" s="2"/>
      <c r="C803" s="2"/>
      <c r="D803" s="22"/>
      <c r="E803" s="23"/>
      <c r="F803" s="2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">
      <c r="A804" s="2"/>
      <c r="B804" s="2"/>
      <c r="C804" s="2"/>
      <c r="D804" s="22"/>
      <c r="E804" s="23"/>
      <c r="F804" s="2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">
      <c r="A805" s="2"/>
      <c r="B805" s="2"/>
      <c r="C805" s="2"/>
      <c r="D805" s="22"/>
      <c r="E805" s="23"/>
      <c r="F805" s="2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">
      <c r="A806" s="2"/>
      <c r="B806" s="2"/>
      <c r="C806" s="2"/>
      <c r="D806" s="22"/>
      <c r="E806" s="23"/>
      <c r="F806" s="2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">
      <c r="A807" s="2"/>
      <c r="B807" s="2"/>
      <c r="C807" s="2"/>
      <c r="D807" s="22"/>
      <c r="E807" s="23"/>
      <c r="F807" s="2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">
      <c r="A808" s="2"/>
      <c r="B808" s="2"/>
      <c r="C808" s="2"/>
      <c r="D808" s="22"/>
      <c r="E808" s="23"/>
      <c r="F808" s="2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">
      <c r="A809" s="2"/>
      <c r="B809" s="2"/>
      <c r="C809" s="2"/>
      <c r="D809" s="22"/>
      <c r="E809" s="23"/>
      <c r="F809" s="2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">
      <c r="A810" s="2"/>
      <c r="B810" s="2"/>
      <c r="C810" s="2"/>
      <c r="D810" s="22"/>
      <c r="E810" s="23"/>
      <c r="F810" s="2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">
      <c r="A811" s="2"/>
      <c r="B811" s="2"/>
      <c r="C811" s="2"/>
      <c r="D811" s="22"/>
      <c r="E811" s="23"/>
      <c r="F811" s="2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">
      <c r="A812" s="2"/>
      <c r="B812" s="2"/>
      <c r="C812" s="2"/>
      <c r="D812" s="22"/>
      <c r="E812" s="23"/>
      <c r="F812" s="2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">
      <c r="A813" s="2"/>
      <c r="B813" s="2"/>
      <c r="C813" s="2"/>
      <c r="D813" s="22"/>
      <c r="E813" s="23"/>
      <c r="F813" s="2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">
      <c r="A814" s="2"/>
      <c r="B814" s="2"/>
      <c r="C814" s="2"/>
      <c r="D814" s="22"/>
      <c r="E814" s="23"/>
      <c r="F814" s="2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">
      <c r="A815" s="2"/>
      <c r="B815" s="2"/>
      <c r="C815" s="2"/>
      <c r="D815" s="22"/>
      <c r="E815" s="23"/>
      <c r="F815" s="2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">
      <c r="A816" s="2"/>
      <c r="B816" s="2"/>
      <c r="C816" s="2"/>
      <c r="D816" s="22"/>
      <c r="E816" s="23"/>
      <c r="F816" s="2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">
      <c r="A817" s="2"/>
      <c r="B817" s="2"/>
      <c r="C817" s="2"/>
      <c r="D817" s="22"/>
      <c r="E817" s="23"/>
      <c r="F817" s="2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">
      <c r="A818" s="2"/>
      <c r="B818" s="2"/>
      <c r="C818" s="2"/>
      <c r="D818" s="22"/>
      <c r="E818" s="23"/>
      <c r="F818" s="2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">
      <c r="A819" s="2"/>
      <c r="B819" s="2"/>
      <c r="C819" s="2"/>
      <c r="D819" s="22"/>
      <c r="E819" s="23"/>
      <c r="F819" s="2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">
      <c r="A820" s="2"/>
      <c r="B820" s="2"/>
      <c r="C820" s="2"/>
      <c r="D820" s="22"/>
      <c r="E820" s="23"/>
      <c r="F820" s="2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">
      <c r="A821" s="2"/>
      <c r="B821" s="2"/>
      <c r="C821" s="2"/>
      <c r="D821" s="22"/>
      <c r="E821" s="23"/>
      <c r="F821" s="2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">
      <c r="A822" s="2"/>
      <c r="B822" s="2"/>
      <c r="C822" s="2"/>
      <c r="D822" s="22"/>
      <c r="E822" s="23"/>
      <c r="F822" s="2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">
      <c r="A823" s="2"/>
      <c r="B823" s="2"/>
      <c r="C823" s="2"/>
      <c r="D823" s="22"/>
      <c r="E823" s="23"/>
      <c r="F823" s="2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">
      <c r="A824" s="2"/>
      <c r="B824" s="2"/>
      <c r="C824" s="2"/>
      <c r="D824" s="22"/>
      <c r="E824" s="23"/>
      <c r="F824" s="2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">
      <c r="A825" s="2"/>
      <c r="B825" s="2"/>
      <c r="C825" s="2"/>
      <c r="D825" s="22"/>
      <c r="E825" s="23"/>
      <c r="F825" s="2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">
      <c r="A826" s="2"/>
      <c r="B826" s="2"/>
      <c r="C826" s="2"/>
      <c r="D826" s="22"/>
      <c r="E826" s="23"/>
      <c r="F826" s="2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">
      <c r="A827" s="2"/>
      <c r="B827" s="2"/>
      <c r="C827" s="2"/>
      <c r="D827" s="22"/>
      <c r="E827" s="23"/>
      <c r="F827" s="2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">
      <c r="A828" s="2"/>
      <c r="B828" s="2"/>
      <c r="C828" s="2"/>
      <c r="D828" s="22"/>
      <c r="E828" s="23"/>
      <c r="F828" s="2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">
      <c r="A829" s="2"/>
      <c r="B829" s="2"/>
      <c r="C829" s="2"/>
      <c r="D829" s="22"/>
      <c r="E829" s="23"/>
      <c r="F829" s="2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">
      <c r="A830" s="2"/>
      <c r="B830" s="2"/>
      <c r="C830" s="2"/>
      <c r="D830" s="22"/>
      <c r="E830" s="23"/>
      <c r="F830" s="2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">
      <c r="A831" s="2"/>
      <c r="B831" s="2"/>
      <c r="C831" s="2"/>
      <c r="D831" s="22"/>
      <c r="E831" s="23"/>
      <c r="F831" s="2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">
      <c r="A832" s="2"/>
      <c r="B832" s="2"/>
      <c r="C832" s="2"/>
      <c r="D832" s="22"/>
      <c r="E832" s="23"/>
      <c r="F832" s="2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">
      <c r="A833" s="2"/>
      <c r="B833" s="2"/>
      <c r="C833" s="2"/>
      <c r="D833" s="22"/>
      <c r="E833" s="23"/>
      <c r="F833" s="2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">
      <c r="A834" s="2"/>
      <c r="B834" s="2"/>
      <c r="C834" s="2"/>
      <c r="D834" s="22"/>
      <c r="E834" s="23"/>
      <c r="F834" s="2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">
      <c r="A835" s="2"/>
      <c r="B835" s="2"/>
      <c r="C835" s="2"/>
      <c r="D835" s="22"/>
      <c r="E835" s="23"/>
      <c r="F835" s="2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">
      <c r="A836" s="2"/>
      <c r="B836" s="2"/>
      <c r="C836" s="2"/>
      <c r="D836" s="22"/>
      <c r="E836" s="23"/>
      <c r="F836" s="2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">
      <c r="A837" s="2"/>
      <c r="B837" s="2"/>
      <c r="C837" s="2"/>
      <c r="D837" s="22"/>
      <c r="E837" s="23"/>
      <c r="F837" s="2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">
      <c r="A838" s="2"/>
      <c r="B838" s="2"/>
      <c r="C838" s="2"/>
      <c r="D838" s="22"/>
      <c r="E838" s="23"/>
      <c r="F838" s="2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">
      <c r="A839" s="2"/>
      <c r="B839" s="2"/>
      <c r="C839" s="2"/>
      <c r="D839" s="22"/>
      <c r="E839" s="23"/>
      <c r="F839" s="2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">
      <c r="A840" s="2"/>
      <c r="B840" s="2"/>
      <c r="C840" s="2"/>
      <c r="D840" s="22"/>
      <c r="E840" s="23"/>
      <c r="F840" s="2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">
      <c r="A841" s="2"/>
      <c r="B841" s="2"/>
      <c r="C841" s="2"/>
      <c r="D841" s="22"/>
      <c r="E841" s="23"/>
      <c r="F841" s="2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">
      <c r="A842" s="2"/>
      <c r="B842" s="2"/>
      <c r="C842" s="2"/>
      <c r="D842" s="22"/>
      <c r="E842" s="23"/>
      <c r="F842" s="2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">
      <c r="A843" s="2"/>
      <c r="B843" s="2"/>
      <c r="C843" s="2"/>
      <c r="D843" s="22"/>
      <c r="E843" s="23"/>
      <c r="F843" s="2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">
      <c r="A844" s="2"/>
      <c r="B844" s="2"/>
      <c r="C844" s="2"/>
      <c r="D844" s="22"/>
      <c r="E844" s="23"/>
      <c r="F844" s="2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">
      <c r="A845" s="2"/>
      <c r="B845" s="2"/>
      <c r="C845" s="2"/>
      <c r="D845" s="22"/>
      <c r="E845" s="23"/>
      <c r="F845" s="2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">
      <c r="A846" s="2"/>
      <c r="B846" s="2"/>
      <c r="C846" s="2"/>
      <c r="D846" s="22"/>
      <c r="E846" s="23"/>
      <c r="F846" s="2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">
      <c r="A847" s="2"/>
      <c r="B847" s="2"/>
      <c r="C847" s="2"/>
      <c r="D847" s="22"/>
      <c r="E847" s="23"/>
      <c r="F847" s="2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">
      <c r="A848" s="2"/>
      <c r="B848" s="2"/>
      <c r="C848" s="2"/>
      <c r="D848" s="22"/>
      <c r="E848" s="23"/>
      <c r="F848" s="2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">
      <c r="A849" s="2"/>
      <c r="B849" s="2"/>
      <c r="C849" s="2"/>
      <c r="D849" s="22"/>
      <c r="E849" s="23"/>
      <c r="F849" s="2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">
      <c r="A850" s="2"/>
      <c r="B850" s="2"/>
      <c r="C850" s="2"/>
      <c r="D850" s="22"/>
      <c r="E850" s="23"/>
      <c r="F850" s="2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">
      <c r="A851" s="2"/>
      <c r="B851" s="2"/>
      <c r="C851" s="2"/>
      <c r="D851" s="22"/>
      <c r="E851" s="23"/>
      <c r="F851" s="2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">
      <c r="A852" s="2"/>
      <c r="B852" s="2"/>
      <c r="C852" s="2"/>
      <c r="D852" s="22"/>
      <c r="E852" s="23"/>
      <c r="F852" s="2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">
      <c r="A853" s="2"/>
      <c r="B853" s="2"/>
      <c r="C853" s="2"/>
      <c r="D853" s="22"/>
      <c r="E853" s="23"/>
      <c r="F853" s="2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">
      <c r="A854" s="2"/>
      <c r="B854" s="2"/>
      <c r="C854" s="2"/>
      <c r="D854" s="22"/>
      <c r="E854" s="23"/>
      <c r="F854" s="2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">
      <c r="A855" s="2"/>
      <c r="B855" s="2"/>
      <c r="C855" s="2"/>
      <c r="D855" s="22"/>
      <c r="E855" s="23"/>
      <c r="F855" s="2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">
      <c r="A856" s="2"/>
      <c r="B856" s="2"/>
      <c r="C856" s="2"/>
      <c r="D856" s="22"/>
      <c r="E856" s="23"/>
      <c r="F856" s="2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">
      <c r="A857" s="2"/>
      <c r="B857" s="2"/>
      <c r="C857" s="2"/>
      <c r="D857" s="22"/>
      <c r="E857" s="23"/>
      <c r="F857" s="2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">
      <c r="A858" s="2"/>
      <c r="B858" s="2"/>
      <c r="C858" s="2"/>
      <c r="D858" s="22"/>
      <c r="E858" s="23"/>
      <c r="F858" s="2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">
      <c r="A859" s="2"/>
      <c r="B859" s="2"/>
      <c r="C859" s="2"/>
      <c r="D859" s="22"/>
      <c r="E859" s="23"/>
      <c r="F859" s="2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">
      <c r="A860" s="2"/>
      <c r="B860" s="2"/>
      <c r="C860" s="2"/>
      <c r="D860" s="22"/>
      <c r="E860" s="23"/>
      <c r="F860" s="2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">
      <c r="A861" s="2"/>
      <c r="B861" s="2"/>
      <c r="C861" s="2"/>
      <c r="D861" s="22"/>
      <c r="E861" s="23"/>
      <c r="F861" s="2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">
      <c r="A862" s="2"/>
      <c r="B862" s="2"/>
      <c r="C862" s="2"/>
      <c r="D862" s="22"/>
      <c r="E862" s="23"/>
      <c r="F862" s="2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">
      <c r="A863" s="2"/>
      <c r="B863" s="2"/>
      <c r="C863" s="2"/>
      <c r="D863" s="22"/>
      <c r="E863" s="23"/>
      <c r="F863" s="2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">
      <c r="A864" s="2"/>
      <c r="B864" s="2"/>
      <c r="C864" s="2"/>
      <c r="D864" s="22"/>
      <c r="E864" s="23"/>
      <c r="F864" s="2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">
      <c r="A865" s="2"/>
      <c r="B865" s="2"/>
      <c r="C865" s="2"/>
      <c r="D865" s="22"/>
      <c r="E865" s="23"/>
      <c r="F865" s="2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">
      <c r="A866" s="2"/>
      <c r="B866" s="2"/>
      <c r="C866" s="2"/>
      <c r="D866" s="22"/>
      <c r="E866" s="23"/>
      <c r="F866" s="2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">
      <c r="A867" s="2"/>
      <c r="B867" s="2"/>
      <c r="C867" s="2"/>
      <c r="D867" s="22"/>
      <c r="E867" s="23"/>
      <c r="F867" s="2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">
      <c r="A868" s="2"/>
      <c r="B868" s="2"/>
      <c r="C868" s="2"/>
      <c r="D868" s="22"/>
      <c r="E868" s="23"/>
      <c r="F868" s="2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">
      <c r="A869" s="2"/>
      <c r="B869" s="2"/>
      <c r="C869" s="2"/>
      <c r="D869" s="22"/>
      <c r="E869" s="23"/>
      <c r="F869" s="2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">
      <c r="A870" s="2"/>
      <c r="B870" s="2"/>
      <c r="C870" s="2"/>
      <c r="D870" s="22"/>
      <c r="E870" s="23"/>
      <c r="F870" s="2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">
      <c r="A871" s="2"/>
      <c r="B871" s="2"/>
      <c r="C871" s="2"/>
      <c r="D871" s="22"/>
      <c r="E871" s="23"/>
      <c r="F871" s="2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">
      <c r="A872" s="2"/>
      <c r="B872" s="2"/>
      <c r="C872" s="2"/>
      <c r="D872" s="22"/>
      <c r="E872" s="23"/>
      <c r="F872" s="2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">
      <c r="A873" s="2"/>
      <c r="B873" s="2"/>
      <c r="C873" s="2"/>
      <c r="D873" s="22"/>
      <c r="E873" s="23"/>
      <c r="F873" s="2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">
      <c r="A874" s="2"/>
      <c r="B874" s="2"/>
      <c r="C874" s="2"/>
      <c r="D874" s="22"/>
      <c r="E874" s="23"/>
      <c r="F874" s="2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">
      <c r="A875" s="2"/>
      <c r="B875" s="2"/>
      <c r="C875" s="2"/>
      <c r="D875" s="22"/>
      <c r="E875" s="23"/>
      <c r="F875" s="2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">
      <c r="A876" s="2"/>
      <c r="B876" s="2"/>
      <c r="C876" s="2"/>
      <c r="D876" s="22"/>
      <c r="E876" s="23"/>
      <c r="F876" s="2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">
      <c r="A877" s="2"/>
      <c r="B877" s="2"/>
      <c r="C877" s="2"/>
      <c r="D877" s="22"/>
      <c r="E877" s="23"/>
      <c r="F877" s="2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">
      <c r="A878" s="2"/>
      <c r="B878" s="2"/>
      <c r="C878" s="2"/>
      <c r="D878" s="22"/>
      <c r="E878" s="23"/>
      <c r="F878" s="2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">
      <c r="A879" s="2"/>
      <c r="B879" s="2"/>
      <c r="C879" s="2"/>
      <c r="D879" s="22"/>
      <c r="E879" s="23"/>
      <c r="F879" s="2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">
      <c r="A880" s="2"/>
      <c r="B880" s="2"/>
      <c r="C880" s="2"/>
      <c r="D880" s="22"/>
      <c r="E880" s="23"/>
      <c r="F880" s="2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">
      <c r="A881" s="2"/>
      <c r="B881" s="2"/>
      <c r="C881" s="2"/>
      <c r="D881" s="22"/>
      <c r="E881" s="23"/>
      <c r="F881" s="2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">
      <c r="A882" s="2"/>
      <c r="B882" s="2"/>
      <c r="C882" s="2"/>
      <c r="D882" s="22"/>
      <c r="E882" s="23"/>
      <c r="F882" s="2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">
      <c r="A883" s="2"/>
      <c r="B883" s="2"/>
      <c r="C883" s="2"/>
      <c r="D883" s="22"/>
      <c r="E883" s="23"/>
      <c r="F883" s="2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">
      <c r="A884" s="2"/>
      <c r="B884" s="2"/>
      <c r="C884" s="2"/>
      <c r="D884" s="22"/>
      <c r="E884" s="23"/>
      <c r="F884" s="2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">
      <c r="A885" s="2"/>
      <c r="B885" s="2"/>
      <c r="C885" s="2"/>
      <c r="D885" s="22"/>
      <c r="E885" s="23"/>
      <c r="F885" s="2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">
      <c r="A886" s="2"/>
      <c r="B886" s="2"/>
      <c r="C886" s="2"/>
      <c r="D886" s="22"/>
      <c r="E886" s="23"/>
      <c r="F886" s="2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">
      <c r="A887" s="2"/>
      <c r="B887" s="2"/>
      <c r="C887" s="2"/>
      <c r="D887" s="22"/>
      <c r="E887" s="23"/>
      <c r="F887" s="2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">
      <c r="A888" s="2"/>
      <c r="B888" s="2"/>
      <c r="C888" s="2"/>
      <c r="D888" s="22"/>
      <c r="E888" s="23"/>
      <c r="F888" s="2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">
      <c r="A889" s="2"/>
      <c r="B889" s="2"/>
      <c r="C889" s="2"/>
      <c r="D889" s="22"/>
      <c r="E889" s="23"/>
      <c r="F889" s="2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">
      <c r="A890" s="2"/>
      <c r="B890" s="2"/>
      <c r="C890" s="2"/>
      <c r="D890" s="22"/>
      <c r="E890" s="23"/>
      <c r="F890" s="2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">
      <c r="A891" s="2"/>
      <c r="B891" s="2"/>
      <c r="C891" s="2"/>
      <c r="D891" s="22"/>
      <c r="E891" s="23"/>
      <c r="F891" s="2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">
      <c r="A892" s="2"/>
      <c r="B892" s="2"/>
      <c r="C892" s="2"/>
      <c r="D892" s="22"/>
      <c r="E892" s="23"/>
      <c r="F892" s="2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">
      <c r="A893" s="2"/>
      <c r="B893" s="2"/>
      <c r="C893" s="2"/>
      <c r="D893" s="22"/>
      <c r="E893" s="23"/>
      <c r="F893" s="2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">
      <c r="A894" s="2"/>
      <c r="B894" s="2"/>
      <c r="C894" s="2"/>
      <c r="D894" s="22"/>
      <c r="E894" s="23"/>
      <c r="F894" s="2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">
      <c r="A895" s="2"/>
      <c r="B895" s="2"/>
      <c r="C895" s="2"/>
      <c r="D895" s="22"/>
      <c r="E895" s="23"/>
      <c r="F895" s="2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">
      <c r="A896" s="2"/>
      <c r="B896" s="2"/>
      <c r="C896" s="2"/>
      <c r="D896" s="22"/>
      <c r="E896" s="23"/>
      <c r="F896" s="2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">
      <c r="A897" s="2"/>
      <c r="B897" s="2"/>
      <c r="C897" s="2"/>
      <c r="D897" s="22"/>
      <c r="E897" s="23"/>
      <c r="F897" s="2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">
      <c r="A898" s="2"/>
      <c r="B898" s="2"/>
      <c r="C898" s="2"/>
      <c r="D898" s="22"/>
      <c r="E898" s="23"/>
      <c r="F898" s="2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">
      <c r="A899" s="2"/>
      <c r="B899" s="2"/>
      <c r="C899" s="2"/>
      <c r="D899" s="22"/>
      <c r="E899" s="23"/>
      <c r="F899" s="2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">
      <c r="A900" s="2"/>
      <c r="B900" s="2"/>
      <c r="C900" s="2"/>
      <c r="D900" s="22"/>
      <c r="E900" s="23"/>
      <c r="F900" s="2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">
      <c r="A901" s="2"/>
      <c r="B901" s="2"/>
      <c r="C901" s="2"/>
      <c r="D901" s="22"/>
      <c r="E901" s="23"/>
      <c r="F901" s="2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">
      <c r="A902" s="2"/>
      <c r="B902" s="2"/>
      <c r="C902" s="2"/>
      <c r="D902" s="22"/>
      <c r="E902" s="23"/>
      <c r="F902" s="2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">
      <c r="A903" s="2"/>
      <c r="B903" s="2"/>
      <c r="C903" s="2"/>
      <c r="D903" s="22"/>
      <c r="E903" s="23"/>
      <c r="F903" s="2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">
      <c r="A904" s="2"/>
      <c r="B904" s="2"/>
      <c r="C904" s="2"/>
      <c r="D904" s="22"/>
      <c r="E904" s="23"/>
      <c r="F904" s="2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">
      <c r="A905" s="2"/>
      <c r="B905" s="2"/>
      <c r="C905" s="2"/>
      <c r="D905" s="22"/>
      <c r="E905" s="23"/>
      <c r="F905" s="2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">
      <c r="A906" s="2"/>
      <c r="B906" s="2"/>
      <c r="C906" s="2"/>
      <c r="D906" s="22"/>
      <c r="E906" s="23"/>
      <c r="F906" s="2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">
      <c r="A907" s="2"/>
      <c r="B907" s="2"/>
      <c r="C907" s="2"/>
      <c r="D907" s="22"/>
      <c r="E907" s="23"/>
      <c r="F907" s="2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">
      <c r="A908" s="2"/>
      <c r="B908" s="2"/>
      <c r="C908" s="2"/>
      <c r="D908" s="22"/>
      <c r="E908" s="23"/>
      <c r="F908" s="2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">
      <c r="A909" s="2"/>
      <c r="B909" s="2"/>
      <c r="C909" s="2"/>
      <c r="D909" s="22"/>
      <c r="E909" s="23"/>
      <c r="F909" s="2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">
      <c r="A910" s="2"/>
      <c r="B910" s="2"/>
      <c r="C910" s="2"/>
      <c r="D910" s="22"/>
      <c r="E910" s="23"/>
      <c r="F910" s="2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">
      <c r="A911" s="2"/>
      <c r="B911" s="2"/>
      <c r="C911" s="2"/>
      <c r="D911" s="22"/>
      <c r="E911" s="23"/>
      <c r="F911" s="2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">
      <c r="A912" s="2"/>
      <c r="B912" s="2"/>
      <c r="C912" s="2"/>
      <c r="D912" s="22"/>
      <c r="E912" s="23"/>
      <c r="F912" s="2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">
      <c r="A913" s="2"/>
      <c r="B913" s="2"/>
      <c r="C913" s="2"/>
      <c r="D913" s="22"/>
      <c r="E913" s="23"/>
      <c r="F913" s="2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">
      <c r="A914" s="2"/>
      <c r="B914" s="2"/>
      <c r="C914" s="2"/>
      <c r="D914" s="22"/>
      <c r="E914" s="23"/>
      <c r="F914" s="2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">
      <c r="A915" s="2"/>
      <c r="B915" s="2"/>
      <c r="C915" s="2"/>
      <c r="D915" s="22"/>
      <c r="E915" s="23"/>
      <c r="F915" s="2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">
      <c r="A916" s="2"/>
      <c r="B916" s="2"/>
      <c r="C916" s="2"/>
      <c r="D916" s="22"/>
      <c r="E916" s="23"/>
      <c r="F916" s="2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">
      <c r="A917" s="2"/>
      <c r="B917" s="2"/>
      <c r="C917" s="2"/>
      <c r="D917" s="22"/>
      <c r="E917" s="23"/>
      <c r="F917" s="2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">
      <c r="A918" s="2"/>
      <c r="B918" s="2"/>
      <c r="C918" s="2"/>
      <c r="D918" s="22"/>
      <c r="E918" s="23"/>
      <c r="F918" s="2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">
      <c r="A919" s="2"/>
      <c r="B919" s="2"/>
      <c r="C919" s="2"/>
      <c r="D919" s="22"/>
      <c r="E919" s="23"/>
      <c r="F919" s="2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">
      <c r="A920" s="2"/>
      <c r="B920" s="2"/>
      <c r="C920" s="2"/>
      <c r="D920" s="22"/>
      <c r="E920" s="23"/>
      <c r="F920" s="2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">
      <c r="A921" s="2"/>
      <c r="B921" s="2"/>
      <c r="C921" s="2"/>
      <c r="D921" s="22"/>
      <c r="E921" s="23"/>
      <c r="F921" s="2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">
      <c r="A922" s="2"/>
      <c r="B922" s="2"/>
      <c r="C922" s="2"/>
      <c r="D922" s="22"/>
      <c r="E922" s="23"/>
      <c r="F922" s="2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">
      <c r="A923" s="2"/>
      <c r="B923" s="2"/>
      <c r="C923" s="2"/>
      <c r="D923" s="22"/>
      <c r="E923" s="23"/>
      <c r="F923" s="2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">
      <c r="A924" s="2"/>
      <c r="B924" s="2"/>
      <c r="C924" s="2"/>
      <c r="D924" s="22"/>
      <c r="E924" s="23"/>
      <c r="F924" s="2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">
      <c r="A925" s="2"/>
      <c r="B925" s="2"/>
      <c r="C925" s="2"/>
      <c r="D925" s="22"/>
      <c r="E925" s="23"/>
      <c r="F925" s="2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">
      <c r="A926" s="2"/>
      <c r="B926" s="2"/>
      <c r="C926" s="2"/>
      <c r="D926" s="22"/>
      <c r="E926" s="23"/>
      <c r="F926" s="2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">
      <c r="A927" s="2"/>
      <c r="B927" s="2"/>
      <c r="C927" s="2"/>
      <c r="D927" s="22"/>
      <c r="E927" s="23"/>
      <c r="F927" s="2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">
      <c r="A928" s="2"/>
      <c r="B928" s="2"/>
      <c r="C928" s="2"/>
      <c r="D928" s="22"/>
      <c r="E928" s="23"/>
      <c r="F928" s="2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">
      <c r="A929" s="2"/>
      <c r="B929" s="2"/>
      <c r="C929" s="2"/>
      <c r="D929" s="22"/>
      <c r="E929" s="23"/>
      <c r="F929" s="2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">
      <c r="A930" s="2"/>
      <c r="B930" s="2"/>
      <c r="C930" s="2"/>
      <c r="D930" s="22"/>
      <c r="E930" s="23"/>
      <c r="F930" s="2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">
      <c r="A931" s="2"/>
      <c r="B931" s="2"/>
      <c r="C931" s="2"/>
      <c r="D931" s="22"/>
      <c r="E931" s="23"/>
      <c r="F931" s="2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">
      <c r="A932" s="2"/>
      <c r="B932" s="2"/>
      <c r="C932" s="2"/>
      <c r="D932" s="22"/>
      <c r="E932" s="23"/>
      <c r="F932" s="2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">
      <c r="A933" s="2"/>
      <c r="B933" s="2"/>
      <c r="C933" s="2"/>
      <c r="D933" s="22"/>
      <c r="E933" s="23"/>
      <c r="F933" s="2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">
      <c r="A934" s="2"/>
      <c r="B934" s="2"/>
      <c r="C934" s="2"/>
      <c r="D934" s="22"/>
      <c r="E934" s="23"/>
      <c r="F934" s="2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">
      <c r="A935" s="2"/>
      <c r="B935" s="2"/>
      <c r="C935" s="2"/>
      <c r="D935" s="22"/>
      <c r="E935" s="23"/>
      <c r="F935" s="2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">
      <c r="A936" s="2"/>
      <c r="B936" s="2"/>
      <c r="C936" s="2"/>
      <c r="D936" s="22"/>
      <c r="E936" s="23"/>
      <c r="F936" s="2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">
      <c r="A937" s="2"/>
      <c r="B937" s="2"/>
      <c r="C937" s="2"/>
      <c r="D937" s="22"/>
      <c r="E937" s="23"/>
      <c r="F937" s="2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">
      <c r="A938" s="2"/>
      <c r="B938" s="2"/>
      <c r="C938" s="2"/>
      <c r="D938" s="22"/>
      <c r="E938" s="23"/>
      <c r="F938" s="2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">
      <c r="A939" s="2"/>
      <c r="B939" s="2"/>
      <c r="C939" s="2"/>
      <c r="D939" s="22"/>
      <c r="E939" s="23"/>
      <c r="F939" s="2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">
      <c r="A940" s="2"/>
      <c r="B940" s="2"/>
      <c r="C940" s="2"/>
      <c r="D940" s="22"/>
      <c r="E940" s="23"/>
      <c r="F940" s="2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">
      <c r="A941" s="2"/>
      <c r="B941" s="2"/>
      <c r="C941" s="2"/>
      <c r="D941" s="22"/>
      <c r="E941" s="23"/>
      <c r="F941" s="2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">
      <c r="A942" s="2"/>
      <c r="B942" s="2"/>
      <c r="C942" s="2"/>
      <c r="D942" s="22"/>
      <c r="E942" s="23"/>
      <c r="F942" s="2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">
      <c r="A943" s="2"/>
      <c r="B943" s="2"/>
      <c r="C943" s="2"/>
      <c r="D943" s="22"/>
      <c r="E943" s="23"/>
      <c r="F943" s="2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">
      <c r="A944" s="2"/>
      <c r="B944" s="2"/>
      <c r="C944" s="2"/>
      <c r="D944" s="22"/>
      <c r="E944" s="23"/>
      <c r="F944" s="2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">
      <c r="A945" s="2"/>
      <c r="B945" s="2"/>
      <c r="C945" s="2"/>
      <c r="D945" s="22"/>
      <c r="E945" s="23"/>
      <c r="F945" s="2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">
      <c r="A946" s="2"/>
      <c r="B946" s="2"/>
      <c r="C946" s="2"/>
      <c r="D946" s="22"/>
      <c r="E946" s="23"/>
      <c r="F946" s="2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">
      <c r="A947" s="2"/>
      <c r="B947" s="2"/>
      <c r="C947" s="2"/>
      <c r="D947" s="22"/>
      <c r="E947" s="23"/>
      <c r="F947" s="2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">
      <c r="A948" s="2"/>
      <c r="B948" s="2"/>
      <c r="C948" s="2"/>
      <c r="D948" s="22"/>
      <c r="E948" s="23"/>
      <c r="F948" s="2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">
      <c r="A949" s="2"/>
      <c r="B949" s="2"/>
      <c r="C949" s="2"/>
      <c r="D949" s="22"/>
      <c r="E949" s="23"/>
      <c r="F949" s="2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">
      <c r="A950" s="2"/>
      <c r="B950" s="2"/>
      <c r="C950" s="2"/>
      <c r="D950" s="22"/>
      <c r="E950" s="23"/>
      <c r="F950" s="2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">
      <c r="A951" s="2"/>
      <c r="B951" s="2"/>
      <c r="C951" s="2"/>
      <c r="D951" s="22"/>
      <c r="E951" s="23"/>
      <c r="F951" s="2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">
      <c r="A952" s="2"/>
      <c r="B952" s="2"/>
      <c r="C952" s="2"/>
      <c r="D952" s="22"/>
      <c r="E952" s="23"/>
      <c r="F952" s="2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">
      <c r="A953" s="2"/>
      <c r="B953" s="2"/>
      <c r="C953" s="2"/>
      <c r="D953" s="22"/>
      <c r="E953" s="23"/>
      <c r="F953" s="2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">
      <c r="A954" s="2"/>
      <c r="B954" s="2"/>
      <c r="C954" s="2"/>
      <c r="D954" s="22"/>
      <c r="E954" s="23"/>
      <c r="F954" s="2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">
      <c r="A955" s="2"/>
      <c r="B955" s="2"/>
      <c r="C955" s="2"/>
      <c r="D955" s="22"/>
      <c r="E955" s="23"/>
      <c r="F955" s="2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">
      <c r="A956" s="2"/>
      <c r="B956" s="2"/>
      <c r="C956" s="2"/>
      <c r="D956" s="22"/>
      <c r="E956" s="23"/>
      <c r="F956" s="2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">
      <c r="A957" s="2"/>
      <c r="B957" s="2"/>
      <c r="C957" s="2"/>
      <c r="D957" s="22"/>
      <c r="E957" s="23"/>
      <c r="F957" s="2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">
      <c r="A958" s="2"/>
      <c r="B958" s="2"/>
      <c r="C958" s="2"/>
      <c r="D958" s="22"/>
      <c r="E958" s="23"/>
      <c r="F958" s="2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">
      <c r="A959" s="2"/>
      <c r="B959" s="2"/>
      <c r="C959" s="2"/>
      <c r="D959" s="22"/>
      <c r="E959" s="23"/>
      <c r="F959" s="2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">
      <c r="A960" s="2"/>
      <c r="B960" s="2"/>
      <c r="C960" s="2"/>
      <c r="D960" s="22"/>
      <c r="E960" s="23"/>
      <c r="F960" s="2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">
      <c r="A961" s="2"/>
      <c r="B961" s="2"/>
      <c r="C961" s="2"/>
      <c r="D961" s="22"/>
      <c r="E961" s="23"/>
      <c r="F961" s="2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">
      <c r="A962" s="2"/>
      <c r="B962" s="2"/>
      <c r="C962" s="2"/>
      <c r="D962" s="22"/>
      <c r="E962" s="23"/>
      <c r="F962" s="2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">
      <c r="A963" s="2"/>
      <c r="B963" s="2"/>
      <c r="C963" s="2"/>
      <c r="D963" s="22"/>
      <c r="E963" s="23"/>
      <c r="F963" s="2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">
      <c r="A964" s="2"/>
      <c r="B964" s="2"/>
      <c r="C964" s="2"/>
      <c r="D964" s="22"/>
      <c r="E964" s="23"/>
      <c r="F964" s="2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">
      <c r="A965" s="2"/>
      <c r="B965" s="2"/>
      <c r="C965" s="2"/>
      <c r="D965" s="22"/>
      <c r="E965" s="23"/>
      <c r="F965" s="2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">
      <c r="A966" s="2"/>
      <c r="B966" s="2"/>
      <c r="C966" s="2"/>
      <c r="D966" s="22"/>
      <c r="E966" s="23"/>
      <c r="F966" s="2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">
      <c r="A967" s="2"/>
      <c r="B967" s="2"/>
      <c r="C967" s="2"/>
      <c r="D967" s="22"/>
      <c r="E967" s="23"/>
      <c r="F967" s="2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">
      <c r="A968" s="2"/>
      <c r="B968" s="2"/>
      <c r="C968" s="2"/>
      <c r="D968" s="22"/>
      <c r="E968" s="23"/>
      <c r="F968" s="2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">
      <c r="A969" s="2"/>
      <c r="B969" s="2"/>
      <c r="C969" s="2"/>
      <c r="D969" s="22"/>
      <c r="E969" s="23"/>
      <c r="F969" s="2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">
      <c r="A970" s="2"/>
      <c r="B970" s="2"/>
      <c r="C970" s="2"/>
      <c r="D970" s="22"/>
      <c r="E970" s="23"/>
      <c r="F970" s="2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">
      <c r="A971" s="2"/>
      <c r="B971" s="2"/>
      <c r="C971" s="2"/>
      <c r="D971" s="22"/>
      <c r="E971" s="23"/>
      <c r="F971" s="2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">
      <c r="A972" s="2"/>
      <c r="B972" s="2"/>
      <c r="C972" s="2"/>
      <c r="D972" s="22"/>
      <c r="E972" s="23"/>
      <c r="F972" s="2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">
      <c r="A973" s="2"/>
      <c r="B973" s="2"/>
      <c r="C973" s="2"/>
      <c r="D973" s="22"/>
      <c r="E973" s="23"/>
      <c r="F973" s="2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">
      <c r="A974" s="2"/>
      <c r="B974" s="2"/>
      <c r="C974" s="2"/>
      <c r="D974" s="22"/>
      <c r="E974" s="23"/>
      <c r="F974" s="2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">
      <c r="A975" s="2"/>
      <c r="B975" s="2"/>
      <c r="C975" s="2"/>
      <c r="D975" s="22"/>
      <c r="E975" s="23"/>
      <c r="F975" s="2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">
      <c r="A976" s="2"/>
      <c r="B976" s="2"/>
      <c r="C976" s="2"/>
      <c r="D976" s="22"/>
      <c r="E976" s="23"/>
      <c r="F976" s="2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">
      <c r="A977" s="2"/>
      <c r="B977" s="2"/>
      <c r="C977" s="2"/>
      <c r="D977" s="22"/>
      <c r="E977" s="23"/>
      <c r="F977" s="2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">
      <c r="A978" s="2"/>
      <c r="B978" s="2"/>
      <c r="C978" s="2"/>
      <c r="D978" s="22"/>
      <c r="E978" s="23"/>
      <c r="F978" s="2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">
      <c r="A979" s="2"/>
      <c r="B979" s="2"/>
      <c r="C979" s="2"/>
      <c r="D979" s="22"/>
      <c r="E979" s="23"/>
      <c r="F979" s="2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">
      <c r="A980" s="2"/>
      <c r="B980" s="2"/>
      <c r="C980" s="2"/>
      <c r="D980" s="22"/>
      <c r="E980" s="23"/>
      <c r="F980" s="2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">
      <c r="A981" s="2"/>
      <c r="B981" s="2"/>
      <c r="C981" s="2"/>
      <c r="D981" s="22"/>
      <c r="E981" s="23"/>
      <c r="F981" s="2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">
      <c r="A982" s="2"/>
      <c r="B982" s="2"/>
      <c r="C982" s="2"/>
      <c r="D982" s="22"/>
      <c r="E982" s="23"/>
      <c r="F982" s="2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">
      <c r="A983" s="2"/>
      <c r="B983" s="2"/>
      <c r="C983" s="2"/>
      <c r="D983" s="22"/>
      <c r="E983" s="23"/>
      <c r="F983" s="2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">
      <c r="A984" s="2"/>
      <c r="B984" s="2"/>
      <c r="C984" s="2"/>
      <c r="D984" s="22"/>
      <c r="E984" s="23"/>
      <c r="F984" s="2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">
      <c r="A985" s="2"/>
      <c r="B985" s="2"/>
      <c r="C985" s="2"/>
      <c r="D985" s="22"/>
      <c r="E985" s="23"/>
      <c r="F985" s="2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">
      <c r="A986" s="2"/>
      <c r="B986" s="2"/>
      <c r="C986" s="2"/>
      <c r="D986" s="22"/>
      <c r="E986" s="23"/>
      <c r="F986" s="2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">
      <c r="A987" s="2"/>
      <c r="B987" s="2"/>
      <c r="C987" s="2"/>
      <c r="D987" s="22"/>
      <c r="E987" s="23"/>
      <c r="F987" s="2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">
      <c r="A988" s="2"/>
      <c r="B988" s="2"/>
      <c r="C988" s="2"/>
      <c r="D988" s="22"/>
      <c r="E988" s="23"/>
      <c r="F988" s="2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">
      <c r="A989" s="2"/>
      <c r="B989" s="2"/>
      <c r="C989" s="2"/>
      <c r="D989" s="22"/>
      <c r="E989" s="23"/>
      <c r="F989" s="2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">
      <c r="A990" s="2"/>
      <c r="B990" s="2"/>
      <c r="C990" s="2"/>
      <c r="D990" s="22"/>
      <c r="E990" s="23"/>
      <c r="F990" s="2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">
      <c r="A991" s="2"/>
      <c r="B991" s="2"/>
      <c r="C991" s="2"/>
      <c r="D991" s="22"/>
      <c r="E991" s="23"/>
      <c r="F991" s="2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">
      <c r="A992" s="2"/>
      <c r="B992" s="2"/>
      <c r="C992" s="2"/>
      <c r="D992" s="22"/>
      <c r="E992" s="23"/>
      <c r="F992" s="2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">
      <c r="A993" s="2"/>
      <c r="B993" s="2"/>
      <c r="C993" s="2"/>
      <c r="D993" s="22"/>
      <c r="E993" s="23"/>
      <c r="F993" s="2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">
      <c r="A994" s="2"/>
      <c r="B994" s="2"/>
      <c r="C994" s="2"/>
      <c r="D994" s="22"/>
      <c r="E994" s="23"/>
      <c r="F994" s="2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">
      <c r="A995" s="2"/>
      <c r="B995" s="2"/>
      <c r="C995" s="2"/>
      <c r="D995" s="22"/>
      <c r="E995" s="23"/>
      <c r="F995" s="2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">
      <c r="A996" s="2"/>
      <c r="B996" s="2"/>
      <c r="C996" s="2"/>
      <c r="D996" s="22"/>
      <c r="E996" s="23"/>
      <c r="F996" s="2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">
      <c r="A997" s="2"/>
      <c r="B997" s="2"/>
      <c r="C997" s="2"/>
      <c r="D997" s="22"/>
      <c r="E997" s="23"/>
      <c r="F997" s="2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">
      <c r="A998" s="2"/>
      <c r="B998" s="2"/>
      <c r="C998" s="2"/>
      <c r="D998" s="22"/>
      <c r="E998" s="23"/>
      <c r="F998" s="2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">
      <c r="A999" s="2"/>
      <c r="B999" s="2"/>
      <c r="C999" s="2"/>
      <c r="D999" s="22"/>
      <c r="E999" s="23"/>
      <c r="F999" s="2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2">
      <c r="A1000" s="2"/>
      <c r="B1000" s="2"/>
      <c r="C1000" s="2"/>
      <c r="D1000" s="22"/>
      <c r="E1000" s="23"/>
      <c r="F1000" s="2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18">
    <mergeCell ref="D172:F172"/>
    <mergeCell ref="D72:F72"/>
    <mergeCell ref="D82:F82"/>
    <mergeCell ref="D92:F92"/>
    <mergeCell ref="D102:F102"/>
    <mergeCell ref="D112:F112"/>
    <mergeCell ref="D122:F122"/>
    <mergeCell ref="D132:F132"/>
    <mergeCell ref="D52:F52"/>
    <mergeCell ref="D62:F62"/>
    <mergeCell ref="D142:F142"/>
    <mergeCell ref="D152:F152"/>
    <mergeCell ref="D162:F162"/>
    <mergeCell ref="D2:F2"/>
    <mergeCell ref="D12:F12"/>
    <mergeCell ref="D22:F22"/>
    <mergeCell ref="D32:F32"/>
    <mergeCell ref="D42:F42"/>
  </mergeCells>
  <conditionalFormatting sqref="D1:F1048576">
    <cfRule type="cellIs" dxfId="3" priority="1" operator="equal">
      <formula>0</formula>
    </cfRule>
  </conditionalFormatting>
  <printOptions gridLines="1"/>
  <pageMargins left="0" right="0" top="0.39370078740157483" bottom="0.39370078740157483" header="0" footer="0"/>
  <pageSetup paperSize="9" orientation="portrait"/>
  <rowBreaks count="2" manualBreakCount="2">
    <brk id="121" man="1"/>
    <brk id="6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1000"/>
  <sheetViews>
    <sheetView workbookViewId="0">
      <selection activeCell="D1" sqref="D1:F1048576"/>
    </sheetView>
  </sheetViews>
  <sheetFormatPr baseColWidth="10" defaultColWidth="14.5" defaultRowHeight="15" customHeight="1" x14ac:dyDescent="0.2"/>
  <cols>
    <col min="1" max="1" width="6.1640625" customWidth="1"/>
    <col min="2" max="2" width="38.5" customWidth="1"/>
    <col min="3" max="3" width="2.6640625" customWidth="1"/>
    <col min="4" max="4" width="41.33203125" customWidth="1"/>
    <col min="5" max="5" width="2.33203125" customWidth="1"/>
    <col min="6" max="6" width="44.5" customWidth="1"/>
    <col min="7" max="23" width="8.6640625" customWidth="1"/>
  </cols>
  <sheetData>
    <row r="1" spans="1:23" x14ac:dyDescent="0.2">
      <c r="A1" s="2">
        <v>1</v>
      </c>
      <c r="B1" s="2"/>
      <c r="C1" s="2"/>
      <c r="D1" s="6" t="s">
        <v>3</v>
      </c>
      <c r="E1" s="7"/>
      <c r="F1" s="6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">
      <c r="A2" s="2">
        <v>2</v>
      </c>
      <c r="B2" s="2"/>
      <c r="C2" s="2"/>
      <c r="D2" s="40" t="s">
        <v>5</v>
      </c>
      <c r="E2" s="41"/>
      <c r="F2" s="4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">
      <c r="A3" s="2">
        <v>3</v>
      </c>
      <c r="B3" s="2"/>
      <c r="C3" s="2"/>
      <c r="D3" s="26">
        <f>LOOKUP(3,'18 Teams'!Numbers, '18 Teams'!Teams)</f>
        <v>0</v>
      </c>
      <c r="E3" s="27" t="s">
        <v>6</v>
      </c>
      <c r="F3" s="26">
        <f>LOOKUP(18,'18 Teams'!Numbers, '18 Teams'!Teams)</f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">
      <c r="A4" s="2">
        <v>4</v>
      </c>
      <c r="B4" s="2"/>
      <c r="C4" s="2"/>
      <c r="D4" s="17">
        <f>LOOKUP(1,'18 Teams'!Numbers, '18 Teams'!Teams)</f>
        <v>0</v>
      </c>
      <c r="E4" s="18" t="s">
        <v>6</v>
      </c>
      <c r="F4" s="17">
        <f>LOOKUP(2,'18 Teams'!Numbers, '18 Teams'!Teams)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">
      <c r="A5" s="2">
        <v>5</v>
      </c>
      <c r="B5" s="2"/>
      <c r="C5" s="2"/>
      <c r="D5" s="17">
        <f>LOOKUP(4,'18 Teams'!Numbers, '18 Teams'!Teams)</f>
        <v>0</v>
      </c>
      <c r="E5" s="18" t="s">
        <v>6</v>
      </c>
      <c r="F5" s="17">
        <f>LOOKUP(17,'18 Teams'!Numbers, '18 Teams'!Teams)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">
      <c r="A6" s="2">
        <v>6</v>
      </c>
      <c r="B6" s="2"/>
      <c r="C6" s="2"/>
      <c r="D6" s="17">
        <f>LOOKUP(5,'18 Teams'!Numbers, '18 Teams'!Teams)</f>
        <v>0</v>
      </c>
      <c r="E6" s="18" t="s">
        <v>6</v>
      </c>
      <c r="F6" s="17">
        <f>LOOKUP(16,'18 Teams'!Numbers, '18 Teams'!Teams)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">
      <c r="A7" s="2">
        <v>7</v>
      </c>
      <c r="B7" s="2"/>
      <c r="C7" s="2"/>
      <c r="D7" s="17">
        <f>LOOKUP(6,'18 Teams'!Numbers, '18 Teams'!Teams)</f>
        <v>0</v>
      </c>
      <c r="E7" s="18" t="s">
        <v>6</v>
      </c>
      <c r="F7" s="17">
        <f>LOOKUP(15,'18 Teams'!Numbers, '18 Teams'!Teams)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">
      <c r="A8" s="2">
        <v>8</v>
      </c>
      <c r="B8" s="2"/>
      <c r="C8" s="2"/>
      <c r="D8" s="17">
        <f>LOOKUP(7,'18 Teams'!Numbers, '18 Teams'!Teams)</f>
        <v>0</v>
      </c>
      <c r="E8" s="18" t="s">
        <v>6</v>
      </c>
      <c r="F8" s="17">
        <f>LOOKUP(14,'18 Teams'!Numbers, '18 Teams'!Teams)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">
      <c r="A9" s="2">
        <v>9</v>
      </c>
      <c r="B9" s="2"/>
      <c r="C9" s="2"/>
      <c r="D9" s="17">
        <f>LOOKUP(8,'18 Teams'!Numbers, '18 Teams'!Teams)</f>
        <v>0</v>
      </c>
      <c r="E9" s="18" t="s">
        <v>6</v>
      </c>
      <c r="F9" s="17">
        <f>LOOKUP(13,'18 Teams'!Numbers, '18 Teams'!Teams)</f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">
      <c r="A10" s="2">
        <v>10</v>
      </c>
      <c r="B10" s="3"/>
      <c r="C10" s="2"/>
      <c r="D10" s="28">
        <f>LOOKUP(9,'18 Teams'!Numbers, '18 Teams'!Teams)</f>
        <v>0</v>
      </c>
      <c r="E10" s="29" t="s">
        <v>6</v>
      </c>
      <c r="F10" s="28">
        <f>LOOKUP(12,'18 Teams'!Numbers, '18 Teams'!Teams)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">
      <c r="A11" s="2">
        <v>11</v>
      </c>
      <c r="B11" s="2"/>
      <c r="C11" s="2"/>
      <c r="D11" s="28">
        <f>LOOKUP(10,'18 Teams'!Numbers, '18 Teams'!Teams)</f>
        <v>0</v>
      </c>
      <c r="E11" s="29" t="s">
        <v>6</v>
      </c>
      <c r="F11" s="28">
        <f>LOOKUP(11,'18 Teams'!Numbers, '18 Teams'!Teams)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">
      <c r="A12" s="2">
        <v>12</v>
      </c>
      <c r="B12" s="2"/>
      <c r="C12" s="2"/>
      <c r="D12" s="40" t="s">
        <v>7</v>
      </c>
      <c r="E12" s="41"/>
      <c r="F12" s="4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2">
      <c r="A13" s="2">
        <v>13</v>
      </c>
      <c r="B13" s="2"/>
      <c r="C13" s="2"/>
      <c r="D13" s="26">
        <f>LOOKUP(13,'18 Teams'!Numbers, '18 Teams'!Teams)</f>
        <v>0</v>
      </c>
      <c r="E13" s="27" t="s">
        <v>6</v>
      </c>
      <c r="F13" s="26">
        <f>LOOKUP(9,'18 Teams'!Numbers, '18 Teams'!Teams)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">
      <c r="A14" s="2">
        <v>14</v>
      </c>
      <c r="B14" s="2"/>
      <c r="C14" s="2"/>
      <c r="D14" s="17">
        <f>LOOKUP(12,'18 Teams'!Numbers, '18 Teams'!Teams)</f>
        <v>0</v>
      </c>
      <c r="E14" s="18" t="s">
        <v>6</v>
      </c>
      <c r="F14" s="17">
        <f>LOOKUP(10,'18 Teams'!Numbers, '18 Teams'!Teams)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">
      <c r="A15" s="2">
        <v>15</v>
      </c>
      <c r="B15" s="2"/>
      <c r="C15" s="2"/>
      <c r="D15" s="17">
        <f>LOOKUP(11,'18 Teams'!Numbers, '18 Teams'!Teams)</f>
        <v>0</v>
      </c>
      <c r="E15" s="18" t="s">
        <v>6</v>
      </c>
      <c r="F15" s="17">
        <f>LOOKUP(1,'18 Teams'!Numbers, '18 Teams'!Teams)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2">
      <c r="A16" s="2">
        <v>16</v>
      </c>
      <c r="B16" s="2"/>
      <c r="C16" s="2"/>
      <c r="D16" s="17">
        <f>LOOKUP(14,'18 Teams'!Numbers, '18 Teams'!Teams)</f>
        <v>0</v>
      </c>
      <c r="E16" s="18" t="s">
        <v>6</v>
      </c>
      <c r="F16" s="17">
        <f>LOOKUP(8,'18 Teams'!Numbers, '18 Teams'!Teams)</f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">
      <c r="A17" s="2">
        <v>17</v>
      </c>
      <c r="B17" s="2"/>
      <c r="C17" s="2"/>
      <c r="D17" s="17">
        <f>LOOKUP(15,'18 Teams'!Numbers, '18 Teams'!Teams)</f>
        <v>0</v>
      </c>
      <c r="E17" s="18" t="s">
        <v>6</v>
      </c>
      <c r="F17" s="17">
        <f>LOOKUP(7,'18 Teams'!Numbers, '18 Teams'!Teams)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2">
      <c r="A18" s="2">
        <v>18</v>
      </c>
      <c r="B18" s="3"/>
      <c r="C18" s="2"/>
      <c r="D18" s="17">
        <f>LOOKUP(16,'18 Teams'!Numbers, '18 Teams'!Teams)</f>
        <v>0</v>
      </c>
      <c r="E18" s="18" t="s">
        <v>6</v>
      </c>
      <c r="F18" s="17">
        <f>LOOKUP(6,'18 Teams'!Numbers, '18 Teams'!Teams)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2">
      <c r="A19" s="2"/>
      <c r="B19" s="2"/>
      <c r="C19" s="2"/>
      <c r="D19" s="17">
        <f>LOOKUP(17,'18 Teams'!Numbers, '18 Teams'!Teams)</f>
        <v>0</v>
      </c>
      <c r="E19" s="18" t="s">
        <v>6</v>
      </c>
      <c r="F19" s="17">
        <f>LOOKUP(5,'18 Teams'!Numbers, '18 Teams'!Teams)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2">
      <c r="A20" s="2"/>
      <c r="B20" s="21" t="s">
        <v>8</v>
      </c>
      <c r="C20" s="2"/>
      <c r="D20" s="17">
        <f>LOOKUP(18,'18 Teams'!Numbers, '18 Teams'!Teams)</f>
        <v>0</v>
      </c>
      <c r="E20" s="18" t="s">
        <v>6</v>
      </c>
      <c r="F20" s="17">
        <f>LOOKUP(4,'18 Teams'!Numbers, '18 Teams'!Teams)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">
      <c r="A21" s="2"/>
      <c r="B21" s="21" t="s">
        <v>27</v>
      </c>
      <c r="C21" s="2"/>
      <c r="D21" s="28">
        <f>LOOKUP(2,'18 Teams'!Numbers, '18 Teams'!Teams)</f>
        <v>0</v>
      </c>
      <c r="E21" s="29" t="s">
        <v>6</v>
      </c>
      <c r="F21" s="28">
        <f>LOOKUP(3,'18 Teams'!Numbers, '18 Teams'!Teams)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">
      <c r="A22" s="2"/>
      <c r="B22" s="21" t="s">
        <v>75</v>
      </c>
      <c r="C22" s="2"/>
      <c r="D22" s="40" t="s">
        <v>10</v>
      </c>
      <c r="E22" s="41"/>
      <c r="F22" s="4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">
      <c r="A23" s="2"/>
      <c r="B23" s="16" t="s">
        <v>76</v>
      </c>
      <c r="C23" s="2"/>
      <c r="D23" s="26">
        <f>LOOKUP(6,'18 Teams'!Numbers, '18 Teams'!Teams)</f>
        <v>0</v>
      </c>
      <c r="E23" s="27" t="s">
        <v>6</v>
      </c>
      <c r="F23" s="26">
        <f>LOOKUP(17,'18 Teams'!Numbers, '18 Teams'!Teams)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">
      <c r="A24" s="2"/>
      <c r="B24" s="21" t="s">
        <v>77</v>
      </c>
      <c r="C24" s="2"/>
      <c r="D24" s="17">
        <f>LOOKUP(4,'18 Teams'!Numbers, '18 Teams'!Teams)</f>
        <v>0</v>
      </c>
      <c r="E24" s="18" t="s">
        <v>6</v>
      </c>
      <c r="F24" s="17">
        <f>LOOKUP(2,'18 Teams'!Numbers, '18 Teams'!Teams)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">
      <c r="A25" s="2"/>
      <c r="B25" s="21" t="s">
        <v>78</v>
      </c>
      <c r="C25" s="2"/>
      <c r="D25" s="17">
        <f>LOOKUP(5,'18 Teams'!Numbers, '18 Teams'!Teams)</f>
        <v>0</v>
      </c>
      <c r="E25" s="18" t="s">
        <v>6</v>
      </c>
      <c r="F25" s="17">
        <f>LOOKUP(18,'18 Teams'!Numbers, '18 Teams'!Teams)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">
      <c r="A26" s="2"/>
      <c r="B26" s="21" t="s">
        <v>79</v>
      </c>
      <c r="C26" s="2"/>
      <c r="D26" s="17">
        <f>LOOKUP(1,'18 Teams'!Numbers, '18 Teams'!Teams)</f>
        <v>0</v>
      </c>
      <c r="E26" s="18" t="s">
        <v>6</v>
      </c>
      <c r="F26" s="17">
        <f>LOOKUP(3,'18 Teams'!Numbers, '18 Teams'!Teams)</f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">
      <c r="A27" s="2"/>
      <c r="B27" s="21" t="s">
        <v>80</v>
      </c>
      <c r="C27" s="2"/>
      <c r="D27" s="17">
        <f>LOOKUP(7,'18 Teams'!Numbers, '18 Teams'!Teams)</f>
        <v>0</v>
      </c>
      <c r="E27" s="18" t="s">
        <v>6</v>
      </c>
      <c r="F27" s="17">
        <f>LOOKUP(16,'18 Teams'!Numbers, '18 Teams'!Teams)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">
      <c r="A28" s="2"/>
      <c r="B28" s="21" t="s">
        <v>83</v>
      </c>
      <c r="C28" s="2"/>
      <c r="D28" s="17">
        <f>LOOKUP(8,'18 Teams'!Numbers, '18 Teams'!Teams)</f>
        <v>0</v>
      </c>
      <c r="E28" s="18" t="s">
        <v>6</v>
      </c>
      <c r="F28" s="17">
        <f>LOOKUP(15,'18 Teams'!Numbers, '18 Teams'!Teams)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">
      <c r="A29" s="2"/>
      <c r="B29" s="21" t="s">
        <v>84</v>
      </c>
      <c r="C29" s="2"/>
      <c r="D29" s="17">
        <f>LOOKUP(9,'18 Teams'!Numbers, '18 Teams'!Teams)</f>
        <v>0</v>
      </c>
      <c r="E29" s="18" t="s">
        <v>6</v>
      </c>
      <c r="F29" s="17">
        <f>LOOKUP(14,'18 Teams'!Numbers, '18 Teams'!Teams)</f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">
      <c r="A30" s="2"/>
      <c r="B30" s="2"/>
      <c r="C30" s="2"/>
      <c r="D30" s="17">
        <f>LOOKUP(10,'18 Teams'!Numbers, '18 Teams'!Teams)</f>
        <v>0</v>
      </c>
      <c r="E30" s="18" t="s">
        <v>6</v>
      </c>
      <c r="F30" s="17">
        <f>LOOKUP(13,'18 Teams'!Numbers, '18 Teams'!Teams)</f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">
      <c r="A31" s="2"/>
      <c r="B31" s="2"/>
      <c r="C31" s="2"/>
      <c r="D31" s="28">
        <f>LOOKUP(11,'18 Teams'!Numbers, '18 Teams'!Teams)</f>
        <v>0</v>
      </c>
      <c r="E31" s="29" t="s">
        <v>6</v>
      </c>
      <c r="F31" s="28">
        <f>LOOKUP(12,'18 Teams'!Numbers, '18 Teams'!Teams)</f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">
      <c r="A32" s="2"/>
      <c r="B32" s="2"/>
      <c r="C32" s="2"/>
      <c r="D32" s="40" t="s">
        <v>11</v>
      </c>
      <c r="E32" s="41"/>
      <c r="F32" s="4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">
      <c r="A33" s="2"/>
      <c r="B33" s="2"/>
      <c r="C33" s="2"/>
      <c r="D33" s="26">
        <f>LOOKUP(16,'18 Teams'!Numbers, '18 Teams'!Teams)</f>
        <v>0</v>
      </c>
      <c r="E33" s="27" t="s">
        <v>6</v>
      </c>
      <c r="F33" s="26">
        <f>LOOKUP(8,'18 Teams'!Numbers, '18 Teams'!Teams)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">
      <c r="A34" s="2"/>
      <c r="B34" s="2"/>
      <c r="C34" s="2"/>
      <c r="D34" s="17">
        <f>LOOKUP(13,'18 Teams'!Numbers, '18 Teams'!Teams)</f>
        <v>0</v>
      </c>
      <c r="E34" s="18" t="s">
        <v>6</v>
      </c>
      <c r="F34" s="17">
        <f>LOOKUP(11,'18 Teams'!Numbers, '18 Teams'!Teams)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">
      <c r="A35" s="2"/>
      <c r="B35" s="2"/>
      <c r="C35" s="2"/>
      <c r="D35" s="17">
        <f>LOOKUP(14,'18 Teams'!Numbers, '18 Teams'!Teams)</f>
        <v>0</v>
      </c>
      <c r="E35" s="18" t="s">
        <v>6</v>
      </c>
      <c r="F35" s="17">
        <f>LOOKUP(10,'18 Teams'!Numbers, '18 Teams'!Teams)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">
      <c r="A36" s="2"/>
      <c r="B36" s="2"/>
      <c r="C36" s="2"/>
      <c r="D36" s="17">
        <f>LOOKUP(15,'18 Teams'!Numbers, '18 Teams'!Teams)</f>
        <v>0</v>
      </c>
      <c r="E36" s="18" t="s">
        <v>6</v>
      </c>
      <c r="F36" s="17">
        <f>LOOKUP(9,'18 Teams'!Numbers, '18 Teams'!Teams)</f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">
      <c r="A37" s="2"/>
      <c r="B37" s="2"/>
      <c r="C37" s="2"/>
      <c r="D37" s="17">
        <f>LOOKUP(12,'18 Teams'!Numbers, '18 Teams'!Teams)</f>
        <v>0</v>
      </c>
      <c r="E37" s="18" t="s">
        <v>6</v>
      </c>
      <c r="F37" s="17">
        <f>LOOKUP(1,'18 Teams'!Numbers, '18 Teams'!Teams)</f>
        <v>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">
      <c r="A38" s="2"/>
      <c r="B38" s="2"/>
      <c r="C38" s="2"/>
      <c r="D38" s="17">
        <f>LOOKUP(17,'18 Teams'!Numbers, '18 Teams'!Teams)</f>
        <v>0</v>
      </c>
      <c r="E38" s="18" t="s">
        <v>6</v>
      </c>
      <c r="F38" s="17">
        <f>LOOKUP(7,'18 Teams'!Numbers, '18 Teams'!Teams)</f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">
      <c r="A39" s="2"/>
      <c r="B39" s="2"/>
      <c r="C39" s="2"/>
      <c r="D39" s="17">
        <f>LOOKUP(18,'18 Teams'!Numbers, '18 Teams'!Teams)</f>
        <v>0</v>
      </c>
      <c r="E39" s="18" t="s">
        <v>6</v>
      </c>
      <c r="F39" s="17">
        <f>LOOKUP(6,'18 Teams'!Numbers, '18 Teams'!Teams)</f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">
      <c r="A40" s="2"/>
      <c r="B40" s="2"/>
      <c r="C40" s="2"/>
      <c r="D40" s="17">
        <f>LOOKUP(2,'18 Teams'!Numbers, '18 Teams'!Teams)</f>
        <v>0</v>
      </c>
      <c r="E40" s="18" t="s">
        <v>6</v>
      </c>
      <c r="F40" s="17">
        <f>LOOKUP(5,'18 Teams'!Numbers, '18 Teams'!Teams)</f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">
      <c r="A41" s="2"/>
      <c r="B41" s="2"/>
      <c r="C41" s="2"/>
      <c r="D41" s="28">
        <f>LOOKUP(3,'18 Teams'!Numbers, '18 Teams'!Teams)</f>
        <v>0</v>
      </c>
      <c r="E41" s="29" t="s">
        <v>6</v>
      </c>
      <c r="F41" s="28">
        <f>LOOKUP(4,'18 Teams'!Numbers, '18 Teams'!Teams)</f>
        <v>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">
      <c r="A42" s="2"/>
      <c r="B42" s="2"/>
      <c r="C42" s="2"/>
      <c r="D42" s="40" t="s">
        <v>12</v>
      </c>
      <c r="E42" s="41"/>
      <c r="F42" s="4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">
      <c r="A43" s="2"/>
      <c r="B43" s="2"/>
      <c r="C43" s="2"/>
      <c r="D43" s="26">
        <f>LOOKUP(9,'18 Teams'!Numbers, '18 Teams'!Teams)</f>
        <v>0</v>
      </c>
      <c r="E43" s="27" t="s">
        <v>6</v>
      </c>
      <c r="F43" s="26">
        <f>LOOKUP(16,'18 Teams'!Numbers, '18 Teams'!Teams)</f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">
      <c r="A44" s="2"/>
      <c r="B44" s="2"/>
      <c r="C44" s="2"/>
      <c r="D44" s="17">
        <f>LOOKUP(5,'18 Teams'!Numbers, '18 Teams'!Teams)</f>
        <v>0</v>
      </c>
      <c r="E44" s="18" t="s">
        <v>6</v>
      </c>
      <c r="F44" s="17">
        <f>LOOKUP(3,'18 Teams'!Numbers, '18 Teams'!Teams)</f>
        <v>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">
      <c r="A45" s="2"/>
      <c r="B45" s="2"/>
      <c r="C45" s="2"/>
      <c r="D45" s="17">
        <f>LOOKUP(6,'18 Teams'!Numbers, '18 Teams'!Teams)</f>
        <v>0</v>
      </c>
      <c r="E45" s="18" t="s">
        <v>6</v>
      </c>
      <c r="F45" s="17">
        <f>LOOKUP(2,'18 Teams'!Numbers, '18 Teams'!Teams)</f>
        <v>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">
      <c r="A46" s="2"/>
      <c r="B46" s="2"/>
      <c r="C46" s="2"/>
      <c r="D46" s="17">
        <f>LOOKUP(7,'18 Teams'!Numbers, '18 Teams'!Teams)</f>
        <v>0</v>
      </c>
      <c r="E46" s="18" t="s">
        <v>6</v>
      </c>
      <c r="F46" s="17">
        <f>LOOKUP(18,'18 Teams'!Numbers, '18 Teams'!Teams)</f>
        <v>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">
      <c r="A47" s="2"/>
      <c r="B47" s="2"/>
      <c r="C47" s="2"/>
      <c r="D47" s="17">
        <f>LOOKUP(8,'18 Teams'!Numbers, '18 Teams'!Teams)</f>
        <v>0</v>
      </c>
      <c r="E47" s="18" t="s">
        <v>6</v>
      </c>
      <c r="F47" s="17">
        <f>LOOKUP(17,'18 Teams'!Numbers, '18 Teams'!Teams)</f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">
      <c r="A48" s="2"/>
      <c r="B48" s="2"/>
      <c r="C48" s="2"/>
      <c r="D48" s="17">
        <f>LOOKUP(1,'18 Teams'!Numbers, '18 Teams'!Teams)</f>
        <v>0</v>
      </c>
      <c r="E48" s="18" t="s">
        <v>6</v>
      </c>
      <c r="F48" s="17">
        <f>LOOKUP(4,'18 Teams'!Numbers, '18 Teams'!Teams)</f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">
      <c r="A49" s="2"/>
      <c r="B49" s="2"/>
      <c r="C49" s="2"/>
      <c r="D49" s="17">
        <f>LOOKUP(10,'18 Teams'!Numbers, '18 Teams'!Teams)</f>
        <v>0</v>
      </c>
      <c r="E49" s="18" t="s">
        <v>6</v>
      </c>
      <c r="F49" s="17">
        <f>LOOKUP(15,'18 Teams'!Numbers, '18 Teams'!Teams)</f>
        <v>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">
      <c r="A50" s="2"/>
      <c r="B50" s="2"/>
      <c r="C50" s="2"/>
      <c r="D50" s="17">
        <f>LOOKUP(11,'18 Teams'!Numbers, '18 Teams'!Teams)</f>
        <v>0</v>
      </c>
      <c r="E50" s="18" t="s">
        <v>6</v>
      </c>
      <c r="F50" s="17">
        <f>LOOKUP(14,'18 Teams'!Numbers, '18 Teams'!Teams)</f>
        <v>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">
      <c r="A51" s="2"/>
      <c r="B51" s="2"/>
      <c r="C51" s="2"/>
      <c r="D51" s="28">
        <f>LOOKUP(12,'18 Teams'!Numbers, '18 Teams'!Teams)</f>
        <v>0</v>
      </c>
      <c r="E51" s="29" t="s">
        <v>6</v>
      </c>
      <c r="F51" s="28">
        <f>LOOKUP(13,'18 Teams'!Numbers, '18 Teams'!Teams)</f>
        <v>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">
      <c r="A52" s="2"/>
      <c r="B52" s="2"/>
      <c r="C52" s="2"/>
      <c r="D52" s="40" t="s">
        <v>13</v>
      </c>
      <c r="E52" s="41"/>
      <c r="F52" s="4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">
      <c r="A53" s="2"/>
      <c r="B53" s="2"/>
      <c r="C53" s="2"/>
      <c r="D53" s="26">
        <f>LOOKUP(2,'18 Teams'!Numbers, '18 Teams'!Teams)</f>
        <v>0</v>
      </c>
      <c r="E53" s="27" t="s">
        <v>6</v>
      </c>
      <c r="F53" s="26">
        <f>LOOKUP(7,'18 Teams'!Numbers, '18 Teams'!Teams)</f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">
      <c r="A54" s="2"/>
      <c r="B54" s="2"/>
      <c r="C54" s="2"/>
      <c r="D54" s="17">
        <f>LOOKUP(14,'18 Teams'!Numbers, '18 Teams'!Teams)</f>
        <v>0</v>
      </c>
      <c r="E54" s="18" t="s">
        <v>6</v>
      </c>
      <c r="F54" s="17">
        <f>LOOKUP(12,'18 Teams'!Numbers, '18 Teams'!Teams)</f>
        <v>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">
      <c r="A55" s="2"/>
      <c r="B55" s="2"/>
      <c r="C55" s="2"/>
      <c r="D55" s="17">
        <f>LOOKUP(15,'18 Teams'!Numbers, '18 Teams'!Teams)</f>
        <v>0</v>
      </c>
      <c r="E55" s="18" t="s">
        <v>6</v>
      </c>
      <c r="F55" s="17">
        <f>LOOKUP(11,'18 Teams'!Numbers, '18 Teams'!Teams)</f>
        <v>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">
      <c r="A56" s="2"/>
      <c r="B56" s="2"/>
      <c r="C56" s="2"/>
      <c r="D56" s="17">
        <f>LOOKUP(16,'18 Teams'!Numbers, '18 Teams'!Teams)</f>
        <v>0</v>
      </c>
      <c r="E56" s="18" t="s">
        <v>6</v>
      </c>
      <c r="F56" s="17">
        <f>LOOKUP(10,'18 Teams'!Numbers, '18 Teams'!Teams)</f>
        <v>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">
      <c r="A57" s="2"/>
      <c r="B57" s="2"/>
      <c r="C57" s="2"/>
      <c r="D57" s="17">
        <f>LOOKUP(17,'18 Teams'!Numbers, '18 Teams'!Teams)</f>
        <v>0</v>
      </c>
      <c r="E57" s="18" t="s">
        <v>6</v>
      </c>
      <c r="F57" s="17">
        <f>LOOKUP(9,'18 Teams'!Numbers, '18 Teams'!Teams)</f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">
      <c r="A58" s="2"/>
      <c r="B58" s="2"/>
      <c r="C58" s="2"/>
      <c r="D58" s="17">
        <f>LOOKUP(18,'18 Teams'!Numbers, '18 Teams'!Teams)</f>
        <v>0</v>
      </c>
      <c r="E58" s="18" t="s">
        <v>6</v>
      </c>
      <c r="F58" s="17">
        <f>LOOKUP(8,'18 Teams'!Numbers, '18 Teams'!Teams)</f>
        <v>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">
      <c r="A59" s="2"/>
      <c r="B59" s="2"/>
      <c r="C59" s="2"/>
      <c r="D59" s="17">
        <f>LOOKUP(13,'18 Teams'!Numbers, '18 Teams'!Teams)</f>
        <v>0</v>
      </c>
      <c r="E59" s="18" t="s">
        <v>6</v>
      </c>
      <c r="F59" s="17">
        <f>LOOKUP(1,'18 Teams'!Numbers, '18 Teams'!Teams)</f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">
      <c r="A60" s="2"/>
      <c r="B60" s="2"/>
      <c r="C60" s="2"/>
      <c r="D60" s="17">
        <f>LOOKUP(3,'18 Teams'!Numbers, '18 Teams'!Teams)</f>
        <v>0</v>
      </c>
      <c r="E60" s="18" t="s">
        <v>6</v>
      </c>
      <c r="F60" s="17">
        <f>LOOKUP(6,'18 Teams'!Numbers, '18 Teams'!Teams)</f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">
      <c r="A61" s="2"/>
      <c r="B61" s="2"/>
      <c r="C61" s="2"/>
      <c r="D61" s="28">
        <f>LOOKUP(4,'18 Teams'!Numbers, '18 Teams'!Teams)</f>
        <v>0</v>
      </c>
      <c r="E61" s="29" t="s">
        <v>6</v>
      </c>
      <c r="F61" s="28">
        <f>LOOKUP(5,'18 Teams'!Numbers, '18 Teams'!Teams)</f>
        <v>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">
      <c r="A62" s="2"/>
      <c r="B62" s="2"/>
      <c r="C62" s="2"/>
      <c r="D62" s="40" t="s">
        <v>14</v>
      </c>
      <c r="E62" s="41"/>
      <c r="F62" s="4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">
      <c r="A63" s="2"/>
      <c r="B63" s="2"/>
      <c r="C63" s="2"/>
      <c r="D63" s="26">
        <f>LOOKUP(12,'18 Teams'!Numbers, '18 Teams'!Teams)</f>
        <v>0</v>
      </c>
      <c r="E63" s="27" t="s">
        <v>6</v>
      </c>
      <c r="F63" s="26">
        <f>LOOKUP(15,'18 Teams'!Numbers, '18 Teams'!Teams)</f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">
      <c r="A64" s="2"/>
      <c r="B64" s="2"/>
      <c r="C64" s="2"/>
      <c r="D64" s="17">
        <f>LOOKUP(6,'18 Teams'!Numbers, '18 Teams'!Teams)</f>
        <v>0</v>
      </c>
      <c r="E64" s="18" t="s">
        <v>6</v>
      </c>
      <c r="F64" s="17">
        <f>LOOKUP(4,'18 Teams'!Numbers, '18 Teams'!Teams)</f>
        <v>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">
      <c r="A65" s="2"/>
      <c r="B65" s="2"/>
      <c r="C65" s="2"/>
      <c r="D65" s="17">
        <f>LOOKUP(7,'18 Teams'!Numbers, '18 Teams'!Teams)</f>
        <v>0</v>
      </c>
      <c r="E65" s="18" t="s">
        <v>6</v>
      </c>
      <c r="F65" s="17">
        <f>LOOKUP(3,'18 Teams'!Numbers, '18 Teams'!Teams)</f>
        <v>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">
      <c r="A66" s="2"/>
      <c r="B66" s="2"/>
      <c r="C66" s="2"/>
      <c r="D66" s="17">
        <f>LOOKUP(8,'18 Teams'!Numbers, '18 Teams'!Teams)</f>
        <v>0</v>
      </c>
      <c r="E66" s="18" t="s">
        <v>6</v>
      </c>
      <c r="F66" s="17">
        <f>LOOKUP(2,'18 Teams'!Numbers, '18 Teams'!Teams)</f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">
      <c r="A67" s="2"/>
      <c r="B67" s="2"/>
      <c r="C67" s="2"/>
      <c r="D67" s="17">
        <f>LOOKUP(9,'18 Teams'!Numbers, '18 Teams'!Teams)</f>
        <v>0</v>
      </c>
      <c r="E67" s="18" t="s">
        <v>6</v>
      </c>
      <c r="F67" s="17">
        <f>LOOKUP(18,'18 Teams'!Numbers, '18 Teams'!Teams)</f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">
      <c r="A68" s="2"/>
      <c r="B68" s="2"/>
      <c r="C68" s="2"/>
      <c r="D68" s="17">
        <f>LOOKUP(10,'18 Teams'!Numbers, '18 Teams'!Teams)</f>
        <v>0</v>
      </c>
      <c r="E68" s="18" t="s">
        <v>6</v>
      </c>
      <c r="F68" s="17">
        <f>LOOKUP(17,'18 Teams'!Numbers, '18 Teams'!Teams)</f>
        <v>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">
      <c r="A69" s="2"/>
      <c r="B69" s="2"/>
      <c r="C69" s="2"/>
      <c r="D69" s="17">
        <f>LOOKUP(11,'18 Teams'!Numbers, '18 Teams'!Teams)</f>
        <v>0</v>
      </c>
      <c r="E69" s="18" t="s">
        <v>6</v>
      </c>
      <c r="F69" s="17">
        <f>LOOKUP(16,'18 Teams'!Numbers, '18 Teams'!Teams)</f>
        <v>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">
      <c r="A70" s="2"/>
      <c r="B70" s="2"/>
      <c r="C70" s="2"/>
      <c r="D70" s="17">
        <f>LOOKUP(1,'18 Teams'!Numbers, '18 Teams'!Teams)</f>
        <v>0</v>
      </c>
      <c r="E70" s="18" t="s">
        <v>6</v>
      </c>
      <c r="F70" s="17">
        <f>LOOKUP(5,'18 Teams'!Numbers, '18 Teams'!Teams)</f>
        <v>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">
      <c r="A71" s="2"/>
      <c r="B71" s="2"/>
      <c r="C71" s="2"/>
      <c r="D71" s="28">
        <f>LOOKUP(13,'18 Teams'!Numbers, '18 Teams'!Teams)</f>
        <v>0</v>
      </c>
      <c r="E71" s="29" t="s">
        <v>6</v>
      </c>
      <c r="F71" s="28">
        <f>LOOKUP(14,'18 Teams'!Numbers, '18 Teams'!Teams)</f>
        <v>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">
      <c r="A72" s="2"/>
      <c r="B72" s="2"/>
      <c r="C72" s="2"/>
      <c r="D72" s="40" t="s">
        <v>15</v>
      </c>
      <c r="E72" s="41"/>
      <c r="F72" s="4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">
      <c r="A73" s="2"/>
      <c r="B73" s="2"/>
      <c r="C73" s="2"/>
      <c r="D73" s="26">
        <f>LOOKUP(5,'18 Teams'!Numbers, '18 Teams'!Teams)</f>
        <v>0</v>
      </c>
      <c r="E73" s="27" t="s">
        <v>6</v>
      </c>
      <c r="F73" s="26">
        <f>LOOKUP(6,'18 Teams'!Numbers, '18 Teams'!Teams)</f>
        <v>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2"/>
      <c r="B74" s="2"/>
      <c r="C74" s="2"/>
      <c r="D74" s="17">
        <f>LOOKUP(15,'18 Teams'!Numbers, '18 Teams'!Teams)</f>
        <v>0</v>
      </c>
      <c r="E74" s="18" t="s">
        <v>6</v>
      </c>
      <c r="F74" s="17">
        <f>LOOKUP(13,'18 Teams'!Numbers, '18 Teams'!Teams)</f>
        <v>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2"/>
      <c r="B75" s="2"/>
      <c r="C75" s="2"/>
      <c r="D75" s="17">
        <f>LOOKUP(16,'18 Teams'!Numbers, '18 Teams'!Teams)</f>
        <v>0</v>
      </c>
      <c r="E75" s="18" t="s">
        <v>6</v>
      </c>
      <c r="F75" s="17">
        <f>LOOKUP(12,'18 Teams'!Numbers, '18 Teams'!Teams)</f>
        <v>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">
      <c r="A76" s="2"/>
      <c r="B76" s="2"/>
      <c r="C76" s="2"/>
      <c r="D76" s="17">
        <f>LOOKUP(17,'18 Teams'!Numbers, '18 Teams'!Teams)</f>
        <v>0</v>
      </c>
      <c r="E76" s="18" t="s">
        <v>6</v>
      </c>
      <c r="F76" s="17">
        <f>LOOKUP(11,'18 Teams'!Numbers, '18 Teams'!Teams)</f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">
      <c r="A77" s="2"/>
      <c r="B77" s="2"/>
      <c r="C77" s="2"/>
      <c r="D77" s="17">
        <f>LOOKUP(18,'18 Teams'!Numbers, '18 Teams'!Teams)</f>
        <v>0</v>
      </c>
      <c r="E77" s="18" t="s">
        <v>6</v>
      </c>
      <c r="F77" s="17">
        <f>LOOKUP(10,'18 Teams'!Numbers, '18 Teams'!Teams)</f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">
      <c r="A78" s="2"/>
      <c r="B78" s="2"/>
      <c r="C78" s="2"/>
      <c r="D78" s="17">
        <f>LOOKUP(2,'18 Teams'!Numbers, '18 Teams'!Teams)</f>
        <v>0</v>
      </c>
      <c r="E78" s="18" t="s">
        <v>6</v>
      </c>
      <c r="F78" s="17">
        <f>LOOKUP(9,'18 Teams'!Numbers, '18 Teams'!Teams)</f>
        <v>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">
      <c r="A79" s="2"/>
      <c r="B79" s="2"/>
      <c r="C79" s="2"/>
      <c r="D79" s="17">
        <f>LOOKUP(3,'18 Teams'!Numbers, '18 Teams'!Teams)</f>
        <v>0</v>
      </c>
      <c r="E79" s="18" t="s">
        <v>6</v>
      </c>
      <c r="F79" s="17">
        <f>LOOKUP(8,'18 Teams'!Numbers, '18 Teams'!Teams)</f>
        <v>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">
      <c r="A80" s="2"/>
      <c r="B80" s="2"/>
      <c r="C80" s="2"/>
      <c r="D80" s="17">
        <f>LOOKUP(4,'18 Teams'!Numbers, '18 Teams'!Teams)</f>
        <v>0</v>
      </c>
      <c r="E80" s="18" t="s">
        <v>6</v>
      </c>
      <c r="F80" s="17">
        <f>LOOKUP(7,'18 Teams'!Numbers, '18 Teams'!Teams)</f>
        <v>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">
      <c r="A81" s="2"/>
      <c r="B81" s="2"/>
      <c r="C81" s="2"/>
      <c r="D81" s="28">
        <f>LOOKUP(14,'18 Teams'!Numbers, '18 Teams'!Teams)</f>
        <v>0</v>
      </c>
      <c r="E81" s="29" t="s">
        <v>6</v>
      </c>
      <c r="F81" s="28">
        <f>LOOKUP(1,'18 Teams'!Numbers, '18 Teams'!Teams)</f>
        <v>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">
      <c r="A82" s="2"/>
      <c r="B82" s="2"/>
      <c r="C82" s="2"/>
      <c r="D82" s="40" t="s">
        <v>16</v>
      </c>
      <c r="E82" s="41"/>
      <c r="F82" s="4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">
      <c r="A83" s="2"/>
      <c r="B83" s="2"/>
      <c r="C83" s="2"/>
      <c r="D83" s="26">
        <f>LOOKUP(14,'18 Teams'!Numbers, '18 Teams'!Teams)</f>
        <v>0</v>
      </c>
      <c r="E83" s="27" t="s">
        <v>6</v>
      </c>
      <c r="F83" s="26">
        <f>LOOKUP(15,'18 Teams'!Numbers, '18 Teams'!Teams)</f>
        <v>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">
      <c r="A84" s="2"/>
      <c r="B84" s="2"/>
      <c r="C84" s="2"/>
      <c r="D84" s="17">
        <f>LOOKUP(7,'18 Teams'!Numbers, '18 Teams'!Teams)</f>
        <v>0</v>
      </c>
      <c r="E84" s="18" t="s">
        <v>6</v>
      </c>
      <c r="F84" s="17">
        <f>LOOKUP(5,'18 Teams'!Numbers, '18 Teams'!Teams)</f>
        <v>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">
      <c r="A85" s="2"/>
      <c r="B85" s="2"/>
      <c r="C85" s="2"/>
      <c r="D85" s="17">
        <f>LOOKUP(8,'18 Teams'!Numbers, '18 Teams'!Teams)</f>
        <v>0</v>
      </c>
      <c r="E85" s="18" t="s">
        <v>6</v>
      </c>
      <c r="F85" s="17">
        <f>LOOKUP(4,'18 Teams'!Numbers, '18 Teams'!Teams)</f>
        <v>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">
      <c r="A86" s="2"/>
      <c r="B86" s="2"/>
      <c r="C86" s="2"/>
      <c r="D86" s="17">
        <f>LOOKUP(9,'18 Teams'!Numbers, '18 Teams'!Teams)</f>
        <v>0</v>
      </c>
      <c r="E86" s="18" t="s">
        <v>6</v>
      </c>
      <c r="F86" s="17">
        <f>LOOKUP(3,'18 Teams'!Numbers, '18 Teams'!Teams)</f>
        <v>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">
      <c r="A87" s="2"/>
      <c r="B87" s="2"/>
      <c r="C87" s="2"/>
      <c r="D87" s="17">
        <f>LOOKUP(10,'18 Teams'!Numbers, '18 Teams'!Teams)</f>
        <v>0</v>
      </c>
      <c r="E87" s="18" t="s">
        <v>6</v>
      </c>
      <c r="F87" s="17">
        <f>LOOKUP(2,'18 Teams'!Numbers, '18 Teams'!Teams)</f>
        <v>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">
      <c r="A88" s="2"/>
      <c r="B88" s="2"/>
      <c r="C88" s="2"/>
      <c r="D88" s="17">
        <f>LOOKUP(11,'18 Teams'!Numbers, '18 Teams'!Teams)</f>
        <v>0</v>
      </c>
      <c r="E88" s="18" t="s">
        <v>6</v>
      </c>
      <c r="F88" s="17">
        <f>LOOKUP(18,'18 Teams'!Numbers, '18 Teams'!Teams)</f>
        <v>0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">
      <c r="A89" s="2"/>
      <c r="B89" s="2"/>
      <c r="C89" s="2"/>
      <c r="D89" s="17">
        <f>LOOKUP(12,'18 Teams'!Numbers, '18 Teams'!Teams)</f>
        <v>0</v>
      </c>
      <c r="E89" s="18" t="s">
        <v>6</v>
      </c>
      <c r="F89" s="17">
        <f>LOOKUP(17,'18 Teams'!Numbers, '18 Teams'!Teams)</f>
        <v>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">
      <c r="A90" s="2"/>
      <c r="B90" s="2"/>
      <c r="C90" s="2"/>
      <c r="D90" s="17">
        <f>LOOKUP(13,'18 Teams'!Numbers, '18 Teams'!Teams)</f>
        <v>0</v>
      </c>
      <c r="E90" s="18" t="s">
        <v>6</v>
      </c>
      <c r="F90" s="17">
        <f>LOOKUP(16,'18 Teams'!Numbers, '18 Teams'!Teams)</f>
        <v>0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">
      <c r="A91" s="2"/>
      <c r="B91" s="2"/>
      <c r="C91" s="2"/>
      <c r="D91" s="28">
        <f>LOOKUP(1,'18 Teams'!Numbers, '18 Teams'!Teams)</f>
        <v>0</v>
      </c>
      <c r="E91" s="29" t="s">
        <v>6</v>
      </c>
      <c r="F91" s="28">
        <f>LOOKUP(6,'18 Teams'!Numbers, '18 Teams'!Teams)</f>
        <v>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">
      <c r="A92" s="2"/>
      <c r="B92" s="2"/>
      <c r="C92" s="2"/>
      <c r="D92" s="40" t="s">
        <v>17</v>
      </c>
      <c r="E92" s="41"/>
      <c r="F92" s="4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">
      <c r="A93" s="2"/>
      <c r="B93" s="2"/>
      <c r="C93" s="2"/>
      <c r="D93" s="26">
        <f>LOOKUP(5,'18 Teams'!Numbers, '18 Teams'!Teams)</f>
        <v>0</v>
      </c>
      <c r="E93" s="27" t="s">
        <v>6</v>
      </c>
      <c r="F93" s="26">
        <f>LOOKUP(8,'18 Teams'!Numbers, '18 Teams'!Teams)</f>
        <v>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">
      <c r="A94" s="2"/>
      <c r="B94" s="2"/>
      <c r="C94" s="2"/>
      <c r="D94" s="17">
        <f>LOOKUP(16,'18 Teams'!Numbers, '18 Teams'!Teams)</f>
        <v>0</v>
      </c>
      <c r="E94" s="18" t="s">
        <v>6</v>
      </c>
      <c r="F94" s="17">
        <f>LOOKUP(14,'18 Teams'!Numbers, '18 Teams'!Teams)</f>
        <v>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">
      <c r="A95" s="2"/>
      <c r="B95" s="2"/>
      <c r="C95" s="2"/>
      <c r="D95" s="17">
        <f>LOOKUP(17,'18 Teams'!Numbers, '18 Teams'!Teams)</f>
        <v>0</v>
      </c>
      <c r="E95" s="18" t="s">
        <v>6</v>
      </c>
      <c r="F95" s="17">
        <f>LOOKUP(13,'18 Teams'!Numbers, '18 Teams'!Teams)</f>
        <v>0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">
      <c r="A96" s="2"/>
      <c r="B96" s="2"/>
      <c r="C96" s="2"/>
      <c r="D96" s="17">
        <f>LOOKUP(18,'18 Teams'!Numbers, '18 Teams'!Teams)</f>
        <v>0</v>
      </c>
      <c r="E96" s="18" t="s">
        <v>6</v>
      </c>
      <c r="F96" s="17">
        <f>LOOKUP(12,'18 Teams'!Numbers, '18 Teams'!Teams)</f>
        <v>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">
      <c r="A97" s="2"/>
      <c r="B97" s="2"/>
      <c r="C97" s="2"/>
      <c r="D97" s="17">
        <f>LOOKUP(2,'18 Teams'!Numbers, '18 Teams'!Teams)</f>
        <v>0</v>
      </c>
      <c r="E97" s="18" t="s">
        <v>6</v>
      </c>
      <c r="F97" s="17">
        <f>LOOKUP(11,'18 Teams'!Numbers, '18 Teams'!Teams)</f>
        <v>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">
      <c r="A98" s="2"/>
      <c r="B98" s="2"/>
      <c r="C98" s="2"/>
      <c r="D98" s="17">
        <f>LOOKUP(3,'18 Teams'!Numbers, '18 Teams'!Teams)</f>
        <v>0</v>
      </c>
      <c r="E98" s="18" t="s">
        <v>6</v>
      </c>
      <c r="F98" s="17">
        <f>LOOKUP(10,'18 Teams'!Numbers, '18 Teams'!Teams)</f>
        <v>0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">
      <c r="A99" s="2"/>
      <c r="B99" s="2"/>
      <c r="C99" s="2"/>
      <c r="D99" s="17">
        <f>LOOKUP(4,'18 Teams'!Numbers, '18 Teams'!Teams)</f>
        <v>0</v>
      </c>
      <c r="E99" s="18" t="s">
        <v>6</v>
      </c>
      <c r="F99" s="17">
        <f>LOOKUP(9,'18 Teams'!Numbers, '18 Teams'!Teams)</f>
        <v>0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">
      <c r="A100" s="2"/>
      <c r="B100" s="2"/>
      <c r="C100" s="2"/>
      <c r="D100" s="17">
        <f>LOOKUP(15,'18 Teams'!Numbers, '18 Teams'!Teams)</f>
        <v>0</v>
      </c>
      <c r="E100" s="18" t="s">
        <v>6</v>
      </c>
      <c r="F100" s="17">
        <f>LOOKUP(1,'18 Teams'!Numbers, '18 Teams'!Teams)</f>
        <v>0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">
      <c r="A101" s="2"/>
      <c r="B101" s="2"/>
      <c r="C101" s="2"/>
      <c r="D101" s="28">
        <f>LOOKUP(6,'18 Teams'!Numbers, '18 Teams'!Teams)</f>
        <v>0</v>
      </c>
      <c r="E101" s="29" t="s">
        <v>6</v>
      </c>
      <c r="F101" s="28">
        <f>LOOKUP(7,'18 Teams'!Numbers, '18 Teams'!Teams)</f>
        <v>0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">
      <c r="A102" s="2"/>
      <c r="B102" s="2"/>
      <c r="C102" s="2"/>
      <c r="D102" s="40" t="s">
        <v>18</v>
      </c>
      <c r="E102" s="41"/>
      <c r="F102" s="4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">
      <c r="A103" s="2"/>
      <c r="B103" s="2"/>
      <c r="C103" s="2"/>
      <c r="D103" s="26">
        <f>LOOKUP(13,'18 Teams'!Numbers, '18 Teams'!Teams)</f>
        <v>0</v>
      </c>
      <c r="E103" s="27" t="s">
        <v>6</v>
      </c>
      <c r="F103" s="26">
        <f>LOOKUP(18,'18 Teams'!Numbers, '18 Teams'!Teams)</f>
        <v>0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">
      <c r="A104" s="2"/>
      <c r="B104" s="2"/>
      <c r="C104" s="2"/>
      <c r="D104" s="17">
        <f>LOOKUP(8,'18 Teams'!Numbers, '18 Teams'!Teams)</f>
        <v>0</v>
      </c>
      <c r="E104" s="18" t="s">
        <v>6</v>
      </c>
      <c r="F104" s="17">
        <f>LOOKUP(6,'18 Teams'!Numbers, '18 Teams'!Teams)</f>
        <v>0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">
      <c r="A105" s="2"/>
      <c r="B105" s="2"/>
      <c r="C105" s="2"/>
      <c r="D105" s="17">
        <f>LOOKUP(9,'18 Teams'!Numbers, '18 Teams'!Teams)</f>
        <v>0</v>
      </c>
      <c r="E105" s="18" t="s">
        <v>6</v>
      </c>
      <c r="F105" s="17">
        <f>LOOKUP(5,'18 Teams'!Numbers, '18 Teams'!Teams)</f>
        <v>0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">
      <c r="A106" s="2"/>
      <c r="B106" s="2"/>
      <c r="C106" s="2"/>
      <c r="D106" s="17">
        <f>LOOKUP(10,'18 Teams'!Numbers, '18 Teams'!Teams)</f>
        <v>0</v>
      </c>
      <c r="E106" s="18" t="s">
        <v>6</v>
      </c>
      <c r="F106" s="17">
        <f>LOOKUP(4,'18 Teams'!Numbers, '18 Teams'!Teams)</f>
        <v>0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">
      <c r="A107" s="2"/>
      <c r="B107" s="2"/>
      <c r="C107" s="2"/>
      <c r="D107" s="17">
        <f>LOOKUP(11,'18 Teams'!Numbers, '18 Teams'!Teams)</f>
        <v>0</v>
      </c>
      <c r="E107" s="18" t="s">
        <v>6</v>
      </c>
      <c r="F107" s="17">
        <f>LOOKUP(3,'18 Teams'!Numbers, '18 Teams'!Teams)</f>
        <v>0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">
      <c r="A108" s="2"/>
      <c r="B108" s="2"/>
      <c r="C108" s="2"/>
      <c r="D108" s="17">
        <f>LOOKUP(12,'18 Teams'!Numbers, '18 Teams'!Teams)</f>
        <v>0</v>
      </c>
      <c r="E108" s="18" t="s">
        <v>6</v>
      </c>
      <c r="F108" s="17">
        <f>LOOKUP(2,'18 Teams'!Numbers, '18 Teams'!Teams)</f>
        <v>0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">
      <c r="A109" s="2"/>
      <c r="B109" s="2"/>
      <c r="C109" s="2"/>
      <c r="D109" s="17">
        <f>LOOKUP(1,'18 Teams'!Numbers, '18 Teams'!Teams)</f>
        <v>0</v>
      </c>
      <c r="E109" s="18" t="s">
        <v>6</v>
      </c>
      <c r="F109" s="17">
        <f>LOOKUP(7,'18 Teams'!Numbers, '18 Teams'!Teams)</f>
        <v>0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">
      <c r="A110" s="2"/>
      <c r="B110" s="2"/>
      <c r="C110" s="2"/>
      <c r="D110" s="17">
        <f>LOOKUP(14,'18 Teams'!Numbers, '18 Teams'!Teams)</f>
        <v>0</v>
      </c>
      <c r="E110" s="18" t="s">
        <v>6</v>
      </c>
      <c r="F110" s="17">
        <f>LOOKUP(17,'18 Teams'!Numbers, '18 Teams'!Teams)</f>
        <v>0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">
      <c r="A111" s="2"/>
      <c r="B111" s="2"/>
      <c r="C111" s="2"/>
      <c r="D111" s="28">
        <f>LOOKUP(15,'18 Teams'!Numbers, '18 Teams'!Teams)</f>
        <v>0</v>
      </c>
      <c r="E111" s="29" t="s">
        <v>6</v>
      </c>
      <c r="F111" s="28">
        <f>LOOKUP(16,'18 Teams'!Numbers, '18 Teams'!Teams)</f>
        <v>0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">
      <c r="A112" s="2"/>
      <c r="B112" s="2"/>
      <c r="C112" s="2"/>
      <c r="D112" s="40" t="s">
        <v>19</v>
      </c>
      <c r="E112" s="41"/>
      <c r="F112" s="4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">
      <c r="A113" s="2"/>
      <c r="B113" s="2"/>
      <c r="C113" s="2"/>
      <c r="D113" s="26">
        <f>LOOKUP(4,'18 Teams'!Numbers, '18 Teams'!Teams)</f>
        <v>0</v>
      </c>
      <c r="E113" s="27" t="s">
        <v>6</v>
      </c>
      <c r="F113" s="26">
        <f>LOOKUP(11,'18 Teams'!Numbers, '18 Teams'!Teams)</f>
        <v>0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">
      <c r="A114" s="2"/>
      <c r="B114" s="2"/>
      <c r="C114" s="2"/>
      <c r="D114" s="17">
        <f>LOOKUP(17,'18 Teams'!Numbers, '18 Teams'!Teams)</f>
        <v>0</v>
      </c>
      <c r="E114" s="18" t="s">
        <v>6</v>
      </c>
      <c r="F114" s="17">
        <f>LOOKUP(15,'18 Teams'!Numbers, '18 Teams'!Teams)</f>
        <v>0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">
      <c r="A115" s="2"/>
      <c r="B115" s="2"/>
      <c r="C115" s="2"/>
      <c r="D115" s="17">
        <f>LOOKUP(18,'18 Teams'!Numbers, '18 Teams'!Teams)</f>
        <v>0</v>
      </c>
      <c r="E115" s="18" t="s">
        <v>6</v>
      </c>
      <c r="F115" s="17">
        <f>LOOKUP(14,'18 Teams'!Numbers, '18 Teams'!Teams)</f>
        <v>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">
      <c r="A116" s="2"/>
      <c r="B116" s="2"/>
      <c r="C116" s="2"/>
      <c r="D116" s="17">
        <f>LOOKUP(2,'18 Teams'!Numbers, '18 Teams'!Teams)</f>
        <v>0</v>
      </c>
      <c r="E116" s="18" t="s">
        <v>6</v>
      </c>
      <c r="F116" s="17">
        <f>LOOKUP(13,'18 Teams'!Numbers, '18 Teams'!Teams)</f>
        <v>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">
      <c r="A117" s="2"/>
      <c r="B117" s="2"/>
      <c r="C117" s="2"/>
      <c r="D117" s="17">
        <f>LOOKUP(3,'18 Teams'!Numbers, '18 Teams'!Teams)</f>
        <v>0</v>
      </c>
      <c r="E117" s="18" t="s">
        <v>6</v>
      </c>
      <c r="F117" s="17">
        <f>LOOKUP(12,'18 Teams'!Numbers, '18 Teams'!Teams)</f>
        <v>0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">
      <c r="A118" s="2"/>
      <c r="B118" s="2"/>
      <c r="C118" s="2"/>
      <c r="D118" s="17">
        <f>LOOKUP(16,'18 Teams'!Numbers, '18 Teams'!Teams)</f>
        <v>0</v>
      </c>
      <c r="E118" s="18" t="s">
        <v>6</v>
      </c>
      <c r="F118" s="17">
        <f>LOOKUP(1,'18 Teams'!Numbers, '18 Teams'!Teams)</f>
        <v>0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">
      <c r="A119" s="2"/>
      <c r="B119" s="2"/>
      <c r="C119" s="2"/>
      <c r="D119" s="17">
        <f>LOOKUP(5,'18 Teams'!Numbers, '18 Teams'!Teams)</f>
        <v>0</v>
      </c>
      <c r="E119" s="18" t="s">
        <v>6</v>
      </c>
      <c r="F119" s="17">
        <f>LOOKUP(10,'18 Teams'!Numbers, '18 Teams'!Teams)</f>
        <v>0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">
      <c r="A120" s="2"/>
      <c r="B120" s="2"/>
      <c r="C120" s="2"/>
      <c r="D120" s="17">
        <f>LOOKUP(6,'18 Teams'!Numbers, '18 Teams'!Teams)</f>
        <v>0</v>
      </c>
      <c r="E120" s="18" t="s">
        <v>6</v>
      </c>
      <c r="F120" s="17">
        <f>LOOKUP(9,'18 Teams'!Numbers, '18 Teams'!Teams)</f>
        <v>0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">
      <c r="A121" s="2"/>
      <c r="B121" s="2"/>
      <c r="C121" s="2"/>
      <c r="D121" s="28">
        <f>LOOKUP(7,'18 Teams'!Numbers, '18 Teams'!Teams)</f>
        <v>0</v>
      </c>
      <c r="E121" s="29" t="s">
        <v>6</v>
      </c>
      <c r="F121" s="28">
        <f>LOOKUP(8,'18 Teams'!Numbers, '18 Teams'!Teams)</f>
        <v>0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">
      <c r="A122" s="2"/>
      <c r="B122" s="2"/>
      <c r="C122" s="2"/>
      <c r="D122" s="40" t="s">
        <v>20</v>
      </c>
      <c r="E122" s="41"/>
      <c r="F122" s="4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">
      <c r="A123" s="2"/>
      <c r="B123" s="2"/>
      <c r="C123" s="2"/>
      <c r="D123" s="26">
        <f>LOOKUP(12,'18 Teams'!Numbers, '18 Teams'!Teams)</f>
        <v>0</v>
      </c>
      <c r="E123" s="27" t="s">
        <v>6</v>
      </c>
      <c r="F123" s="26">
        <f>LOOKUP(4,'18 Teams'!Numbers, '18 Teams'!Teams)</f>
        <v>0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">
      <c r="A124" s="2"/>
      <c r="B124" s="2"/>
      <c r="C124" s="2"/>
      <c r="D124" s="17">
        <f>LOOKUP(9,'18 Teams'!Numbers, '18 Teams'!Teams)</f>
        <v>0</v>
      </c>
      <c r="E124" s="18" t="s">
        <v>6</v>
      </c>
      <c r="F124" s="17">
        <f>LOOKUP(7,'18 Teams'!Numbers, '18 Teams'!Teams)</f>
        <v>0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">
      <c r="A125" s="2"/>
      <c r="B125" s="2"/>
      <c r="C125" s="2"/>
      <c r="D125" s="17">
        <f>LOOKUP(10,'18 Teams'!Numbers, '18 Teams'!Teams)</f>
        <v>0</v>
      </c>
      <c r="E125" s="18" t="s">
        <v>6</v>
      </c>
      <c r="F125" s="17">
        <f>LOOKUP(6,'18 Teams'!Numbers, '18 Teams'!Teams)</f>
        <v>0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">
      <c r="A126" s="2"/>
      <c r="B126" s="2"/>
      <c r="C126" s="2"/>
      <c r="D126" s="17">
        <f>LOOKUP(11,'18 Teams'!Numbers, '18 Teams'!Teams)</f>
        <v>0</v>
      </c>
      <c r="E126" s="18" t="s">
        <v>6</v>
      </c>
      <c r="F126" s="17">
        <f>LOOKUP(5,'18 Teams'!Numbers, '18 Teams'!Teams)</f>
        <v>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">
      <c r="A127" s="2"/>
      <c r="B127" s="2"/>
      <c r="C127" s="2"/>
      <c r="D127" s="17">
        <f>LOOKUP(1,'18 Teams'!Numbers, '18 Teams'!Teams)</f>
        <v>0</v>
      </c>
      <c r="E127" s="18" t="s">
        <v>6</v>
      </c>
      <c r="F127" s="17">
        <f>LOOKUP(8,'18 Teams'!Numbers, '18 Teams'!Teams)</f>
        <v>0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">
      <c r="A128" s="2"/>
      <c r="B128" s="2"/>
      <c r="C128" s="2"/>
      <c r="D128" s="17">
        <f>LOOKUP(13,'18 Teams'!Numbers, '18 Teams'!Teams)</f>
        <v>0</v>
      </c>
      <c r="E128" s="18" t="s">
        <v>6</v>
      </c>
      <c r="F128" s="17">
        <f>LOOKUP(3,'18 Teams'!Numbers, '18 Teams'!Teams)</f>
        <v>0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">
      <c r="A129" s="2"/>
      <c r="B129" s="2"/>
      <c r="C129" s="2"/>
      <c r="D129" s="17">
        <f>LOOKUP(14,'18 Teams'!Numbers, '18 Teams'!Teams)</f>
        <v>0</v>
      </c>
      <c r="E129" s="18" t="s">
        <v>6</v>
      </c>
      <c r="F129" s="17">
        <f>LOOKUP(2,'18 Teams'!Numbers, '18 Teams'!Teams)</f>
        <v>0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">
      <c r="A130" s="2"/>
      <c r="B130" s="2"/>
      <c r="C130" s="2"/>
      <c r="D130" s="17">
        <f>LOOKUP(15,'18 Teams'!Numbers, '18 Teams'!Teams)</f>
        <v>0</v>
      </c>
      <c r="E130" s="18" t="s">
        <v>6</v>
      </c>
      <c r="F130" s="17">
        <f>LOOKUP(18,'18 Teams'!Numbers, '18 Teams'!Teams)</f>
        <v>0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">
      <c r="A131" s="2"/>
      <c r="B131" s="2"/>
      <c r="C131" s="2"/>
      <c r="D131" s="28">
        <f>LOOKUP(16,'18 Teams'!Numbers, '18 Teams'!Teams)</f>
        <v>0</v>
      </c>
      <c r="E131" s="29" t="s">
        <v>6</v>
      </c>
      <c r="F131" s="28">
        <f>LOOKUP(17,'18 Teams'!Numbers, '18 Teams'!Teams)</f>
        <v>0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">
      <c r="A132" s="2"/>
      <c r="B132" s="2"/>
      <c r="C132" s="2"/>
      <c r="D132" s="40" t="s">
        <v>21</v>
      </c>
      <c r="E132" s="41"/>
      <c r="F132" s="4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">
      <c r="A133" s="2"/>
      <c r="B133" s="2"/>
      <c r="C133" s="2"/>
      <c r="D133" s="26">
        <f>LOOKUP(3,'18 Teams'!Numbers, '18 Teams'!Teams)</f>
        <v>0</v>
      </c>
      <c r="E133" s="27" t="s">
        <v>6</v>
      </c>
      <c r="F133" s="26">
        <f>LOOKUP(14,'18 Teams'!Numbers, '18 Teams'!Teams)</f>
        <v>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">
      <c r="A134" s="2"/>
      <c r="B134" s="2"/>
      <c r="C134" s="2"/>
      <c r="D134" s="17">
        <f>LOOKUP(18,'18 Teams'!Numbers, '18 Teams'!Teams)</f>
        <v>0</v>
      </c>
      <c r="E134" s="18" t="s">
        <v>6</v>
      </c>
      <c r="F134" s="17">
        <f>LOOKUP(16,'18 Teams'!Numbers, '18 Teams'!Teams)</f>
        <v>0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">
      <c r="A135" s="2"/>
      <c r="B135" s="2"/>
      <c r="C135" s="2"/>
      <c r="D135" s="17">
        <f>LOOKUP(2,'18 Teams'!Numbers, '18 Teams'!Teams)</f>
        <v>0</v>
      </c>
      <c r="E135" s="18" t="s">
        <v>6</v>
      </c>
      <c r="F135" s="17">
        <f>LOOKUP(15,'18 Teams'!Numbers, '18 Teams'!Teams)</f>
        <v>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">
      <c r="A136" s="2"/>
      <c r="B136" s="2"/>
      <c r="C136" s="2"/>
      <c r="D136" s="17">
        <f>LOOKUP(17,'18 Teams'!Numbers, '18 Teams'!Teams)</f>
        <v>0</v>
      </c>
      <c r="E136" s="18" t="s">
        <v>6</v>
      </c>
      <c r="F136" s="17">
        <f>LOOKUP(1,'18 Teams'!Numbers, '18 Teams'!Teams)</f>
        <v>0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">
      <c r="A137" s="2"/>
      <c r="B137" s="2"/>
      <c r="C137" s="2"/>
      <c r="D137" s="17">
        <f>LOOKUP(4,'18 Teams'!Numbers, '18 Teams'!Teams)</f>
        <v>0</v>
      </c>
      <c r="E137" s="18" t="s">
        <v>6</v>
      </c>
      <c r="F137" s="17">
        <f>LOOKUP(13,'18 Teams'!Numbers, '18 Teams'!Teams)</f>
        <v>0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">
      <c r="A138" s="2"/>
      <c r="B138" s="2"/>
      <c r="C138" s="2"/>
      <c r="D138" s="17">
        <f>LOOKUP(5,'18 Teams'!Numbers, '18 Teams'!Teams)</f>
        <v>0</v>
      </c>
      <c r="E138" s="18" t="s">
        <v>6</v>
      </c>
      <c r="F138" s="17">
        <f>LOOKUP(12,'18 Teams'!Numbers, '18 Teams'!Teams)</f>
        <v>0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">
      <c r="A139" s="2"/>
      <c r="B139" s="2"/>
      <c r="C139" s="2"/>
      <c r="D139" s="17">
        <f>LOOKUP(6,'18 Teams'!Numbers, '18 Teams'!Teams)</f>
        <v>0</v>
      </c>
      <c r="E139" s="18" t="s">
        <v>6</v>
      </c>
      <c r="F139" s="17">
        <f>LOOKUP(11,'18 Teams'!Numbers, '18 Teams'!Teams)</f>
        <v>0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">
      <c r="A140" s="2"/>
      <c r="B140" s="2"/>
      <c r="C140" s="2"/>
      <c r="D140" s="17">
        <f>LOOKUP(7,'18 Teams'!Numbers, '18 Teams'!Teams)</f>
        <v>0</v>
      </c>
      <c r="E140" s="18" t="s">
        <v>6</v>
      </c>
      <c r="F140" s="17">
        <f>LOOKUP(10,'18 Teams'!Numbers, '18 Teams'!Teams)</f>
        <v>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">
      <c r="A141" s="2"/>
      <c r="B141" s="2"/>
      <c r="C141" s="2"/>
      <c r="D141" s="28">
        <f>LOOKUP(8,'18 Teams'!Numbers, '18 Teams'!Teams)</f>
        <v>0</v>
      </c>
      <c r="E141" s="29" t="s">
        <v>6</v>
      </c>
      <c r="F141" s="28">
        <f>LOOKUP(9,'18 Teams'!Numbers, '18 Teams'!Teams)</f>
        <v>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">
      <c r="A142" s="2"/>
      <c r="B142" s="2"/>
      <c r="C142" s="2"/>
      <c r="D142" s="40" t="s">
        <v>22</v>
      </c>
      <c r="E142" s="41"/>
      <c r="F142" s="4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">
      <c r="A143" s="2"/>
      <c r="B143" s="2"/>
      <c r="C143" s="2"/>
      <c r="D143" s="26">
        <f>LOOKUP(11,'18 Teams'!Numbers, '18 Teams'!Teams)</f>
        <v>0</v>
      </c>
      <c r="E143" s="27" t="s">
        <v>6</v>
      </c>
      <c r="F143" s="26">
        <f>LOOKUP(7,'18 Teams'!Numbers, '18 Teams'!Teams)</f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">
      <c r="A144" s="2"/>
      <c r="B144" s="2"/>
      <c r="C144" s="2"/>
      <c r="D144" s="17">
        <f>LOOKUP(10,'18 Teams'!Numbers, '18 Teams'!Teams)</f>
        <v>0</v>
      </c>
      <c r="E144" s="18" t="s">
        <v>6</v>
      </c>
      <c r="F144" s="17">
        <f>LOOKUP(8,'18 Teams'!Numbers, '18 Teams'!Teams)</f>
        <v>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">
      <c r="A145" s="2"/>
      <c r="B145" s="2"/>
      <c r="C145" s="2"/>
      <c r="D145" s="17">
        <f>LOOKUP(1,'18 Teams'!Numbers, '18 Teams'!Teams)</f>
        <v>0</v>
      </c>
      <c r="E145" s="18" t="s">
        <v>6</v>
      </c>
      <c r="F145" s="17">
        <f>LOOKUP(9,'18 Teams'!Numbers, '18 Teams'!Teams)</f>
        <v>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">
      <c r="A146" s="2"/>
      <c r="B146" s="2"/>
      <c r="C146" s="2"/>
      <c r="D146" s="17">
        <f>LOOKUP(12,'18 Teams'!Numbers, '18 Teams'!Teams)</f>
        <v>0</v>
      </c>
      <c r="E146" s="18" t="s">
        <v>6</v>
      </c>
      <c r="F146" s="17">
        <f>LOOKUP(6,'18 Teams'!Numbers, '18 Teams'!Teams)</f>
        <v>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">
      <c r="A147" s="2"/>
      <c r="B147" s="2"/>
      <c r="C147" s="2"/>
      <c r="D147" s="17">
        <f>LOOKUP(13,'18 Teams'!Numbers, '18 Teams'!Teams)</f>
        <v>0</v>
      </c>
      <c r="E147" s="18" t="s">
        <v>6</v>
      </c>
      <c r="F147" s="17">
        <f>LOOKUP(5,'18 Teams'!Numbers, '18 Teams'!Teams)</f>
        <v>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">
      <c r="A148" s="2"/>
      <c r="B148" s="2"/>
      <c r="C148" s="2"/>
      <c r="D148" s="17">
        <f>LOOKUP(14,'18 Teams'!Numbers, '18 Teams'!Teams)</f>
        <v>0</v>
      </c>
      <c r="E148" s="18" t="s">
        <v>6</v>
      </c>
      <c r="F148" s="17">
        <f>LOOKUP(4,'18 Teams'!Numbers, '18 Teams'!Teams)</f>
        <v>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">
      <c r="A149" s="2"/>
      <c r="B149" s="2"/>
      <c r="C149" s="2"/>
      <c r="D149" s="17">
        <f>LOOKUP(15,'18 Teams'!Numbers, '18 Teams'!Teams)</f>
        <v>0</v>
      </c>
      <c r="E149" s="18" t="s">
        <v>6</v>
      </c>
      <c r="F149" s="17">
        <f>LOOKUP(3,'18 Teams'!Numbers, '18 Teams'!Teams)</f>
        <v>0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">
      <c r="A150" s="2"/>
      <c r="B150" s="2"/>
      <c r="C150" s="2"/>
      <c r="D150" s="17">
        <f>LOOKUP(16,'18 Teams'!Numbers, '18 Teams'!Teams)</f>
        <v>0</v>
      </c>
      <c r="E150" s="18" t="s">
        <v>6</v>
      </c>
      <c r="F150" s="17">
        <f>LOOKUP(2,'18 Teams'!Numbers, '18 Teams'!Teams)</f>
        <v>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">
      <c r="A151" s="2"/>
      <c r="B151" s="2"/>
      <c r="C151" s="2"/>
      <c r="D151" s="28">
        <f>LOOKUP(17,'18 Teams'!Numbers, '18 Teams'!Teams)</f>
        <v>0</v>
      </c>
      <c r="E151" s="29" t="s">
        <v>6</v>
      </c>
      <c r="F151" s="28">
        <f>LOOKUP(18,'18 Teams'!Numbers, '18 Teams'!Teams)</f>
        <v>0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">
      <c r="A152" s="2"/>
      <c r="B152" s="2"/>
      <c r="C152" s="2"/>
      <c r="D152" s="40" t="s">
        <v>23</v>
      </c>
      <c r="E152" s="41"/>
      <c r="F152" s="4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">
      <c r="A153" s="2"/>
      <c r="B153" s="2"/>
      <c r="C153" s="2"/>
      <c r="D153" s="26">
        <f>LOOKUP(2,'18 Teams'!Numbers, '18 Teams'!Teams)</f>
        <v>0</v>
      </c>
      <c r="E153" s="27" t="s">
        <v>6</v>
      </c>
      <c r="F153" s="26">
        <f>LOOKUP(17,'18 Teams'!Numbers, '18 Teams'!Teams)</f>
        <v>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">
      <c r="A154" s="2"/>
      <c r="B154" s="2"/>
      <c r="C154" s="2"/>
      <c r="D154" s="17">
        <f>LOOKUP(18,'18 Teams'!Numbers, '18 Teams'!Teams)</f>
        <v>0</v>
      </c>
      <c r="E154" s="18" t="s">
        <v>6</v>
      </c>
      <c r="F154" s="17">
        <f>LOOKUP(1,'18 Teams'!Numbers, '18 Teams'!Teams)</f>
        <v>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">
      <c r="A155" s="2"/>
      <c r="B155" s="2"/>
      <c r="C155" s="2"/>
      <c r="D155" s="17">
        <f>LOOKUP(3,'18 Teams'!Numbers, '18 Teams'!Teams)</f>
        <v>0</v>
      </c>
      <c r="E155" s="18" t="s">
        <v>6</v>
      </c>
      <c r="F155" s="17">
        <f>LOOKUP(16,'18 Teams'!Numbers, '18 Teams'!Teams)</f>
        <v>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">
      <c r="A156" s="2"/>
      <c r="B156" s="2"/>
      <c r="C156" s="2"/>
      <c r="D156" s="17">
        <f>LOOKUP(4,'18 Teams'!Numbers, '18 Teams'!Teams)</f>
        <v>0</v>
      </c>
      <c r="E156" s="18" t="s">
        <v>6</v>
      </c>
      <c r="F156" s="17">
        <f>LOOKUP(15,'18 Teams'!Numbers, '18 Teams'!Teams)</f>
        <v>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">
      <c r="A157" s="2"/>
      <c r="B157" s="2"/>
      <c r="C157" s="2"/>
      <c r="D157" s="17">
        <f>LOOKUP(5,'18 Teams'!Numbers, '18 Teams'!Teams)</f>
        <v>0</v>
      </c>
      <c r="E157" s="18" t="s">
        <v>6</v>
      </c>
      <c r="F157" s="17">
        <f>LOOKUP(14,'18 Teams'!Numbers, '18 Teams'!Teams)</f>
        <v>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">
      <c r="A158" s="2"/>
      <c r="B158" s="2"/>
      <c r="C158" s="2"/>
      <c r="D158" s="17">
        <f>LOOKUP(6,'18 Teams'!Numbers, '18 Teams'!Teams)</f>
        <v>0</v>
      </c>
      <c r="E158" s="18" t="s">
        <v>6</v>
      </c>
      <c r="F158" s="17">
        <f>LOOKUP(13,'18 Teams'!Numbers, '18 Teams'!Teams)</f>
        <v>0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">
      <c r="A159" s="2"/>
      <c r="B159" s="2"/>
      <c r="C159" s="2"/>
      <c r="D159" s="17">
        <f>LOOKUP(7,'18 Teams'!Numbers, '18 Teams'!Teams)</f>
        <v>0</v>
      </c>
      <c r="E159" s="18" t="s">
        <v>6</v>
      </c>
      <c r="F159" s="17">
        <f>LOOKUP(12,'18 Teams'!Numbers, '18 Teams'!Teams)</f>
        <v>0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">
      <c r="A160" s="2"/>
      <c r="B160" s="2"/>
      <c r="C160" s="2"/>
      <c r="D160" s="17">
        <f>LOOKUP(8,'18 Teams'!Numbers, '18 Teams'!Teams)</f>
        <v>0</v>
      </c>
      <c r="E160" s="18" t="s">
        <v>6</v>
      </c>
      <c r="F160" s="17">
        <f>LOOKUP(11,'18 Teams'!Numbers, '18 Teams'!Teams)</f>
        <v>0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">
      <c r="A161" s="2"/>
      <c r="B161" s="2"/>
      <c r="C161" s="2"/>
      <c r="D161" s="17">
        <f>LOOKUP(9,'18 Teams'!Numbers, '18 Teams'!Teams)</f>
        <v>0</v>
      </c>
      <c r="E161" s="18" t="s">
        <v>6</v>
      </c>
      <c r="F161" s="17">
        <f>LOOKUP(10,'18 Teams'!Numbers, '18 Teams'!Teams)</f>
        <v>0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">
      <c r="A162" s="2"/>
      <c r="B162" s="2"/>
      <c r="C162" s="2"/>
      <c r="D162" s="40" t="s">
        <v>24</v>
      </c>
      <c r="E162" s="41"/>
      <c r="F162" s="4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">
      <c r="A163" s="2"/>
      <c r="B163" s="2"/>
      <c r="C163" s="2"/>
      <c r="D163" s="26">
        <f>LOOKUP(1,'18 Teams'!Numbers, '18 Teams'!Teams)</f>
        <v>0</v>
      </c>
      <c r="E163" s="27" t="s">
        <v>6</v>
      </c>
      <c r="F163" s="26">
        <f>LOOKUP(10,'18 Teams'!Numbers, '18 Teams'!Teams)</f>
        <v>0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">
      <c r="A164" s="2"/>
      <c r="B164" s="2"/>
      <c r="C164" s="2"/>
      <c r="D164" s="17">
        <f>LOOKUP(11,'18 Teams'!Numbers, '18 Teams'!Teams)</f>
        <v>0</v>
      </c>
      <c r="E164" s="18" t="s">
        <v>6</v>
      </c>
      <c r="F164" s="17">
        <f>LOOKUP(9,'18 Teams'!Numbers, '18 Teams'!Teams)</f>
        <v>0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">
      <c r="A165" s="2"/>
      <c r="B165" s="2"/>
      <c r="C165" s="2"/>
      <c r="D165" s="17">
        <f>LOOKUP(12,'18 Teams'!Numbers, '18 Teams'!Teams)</f>
        <v>0</v>
      </c>
      <c r="E165" s="18" t="s">
        <v>6</v>
      </c>
      <c r="F165" s="17">
        <f>LOOKUP(8,'18 Teams'!Numbers, '18 Teams'!Teams)</f>
        <v>0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">
      <c r="A166" s="2"/>
      <c r="B166" s="2"/>
      <c r="C166" s="2"/>
      <c r="D166" s="17">
        <f>LOOKUP(13,'18 Teams'!Numbers, '18 Teams'!Teams)</f>
        <v>0</v>
      </c>
      <c r="E166" s="18" t="s">
        <v>6</v>
      </c>
      <c r="F166" s="17">
        <f>LOOKUP(7,'18 Teams'!Numbers, '18 Teams'!Teams)</f>
        <v>0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">
      <c r="A167" s="2"/>
      <c r="B167" s="2"/>
      <c r="C167" s="2"/>
      <c r="D167" s="17">
        <f>LOOKUP(14,'18 Teams'!Numbers, '18 Teams'!Teams)</f>
        <v>0</v>
      </c>
      <c r="E167" s="18" t="s">
        <v>6</v>
      </c>
      <c r="F167" s="17">
        <f>LOOKUP(6,'18 Teams'!Numbers, '18 Teams'!Teams)</f>
        <v>0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">
      <c r="A168" s="2"/>
      <c r="B168" s="2"/>
      <c r="C168" s="2"/>
      <c r="D168" s="17">
        <f>LOOKUP(15,'18 Teams'!Numbers, '18 Teams'!Teams)</f>
        <v>0</v>
      </c>
      <c r="E168" s="18" t="s">
        <v>6</v>
      </c>
      <c r="F168" s="17">
        <f>LOOKUP(5,'18 Teams'!Numbers, '18 Teams'!Teams)</f>
        <v>0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">
      <c r="A169" s="2"/>
      <c r="B169" s="2"/>
      <c r="C169" s="2"/>
      <c r="D169" s="17">
        <f>LOOKUP(16,'18 Teams'!Numbers, '18 Teams'!Teams)</f>
        <v>0</v>
      </c>
      <c r="E169" s="18" t="s">
        <v>6</v>
      </c>
      <c r="F169" s="17">
        <f>LOOKUP(4,'18 Teams'!Numbers, '18 Teams'!Teams)</f>
        <v>0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">
      <c r="A170" s="2"/>
      <c r="B170" s="2"/>
      <c r="C170" s="2"/>
      <c r="D170" s="17">
        <f>LOOKUP(17,'18 Teams'!Numbers, '18 Teams'!Teams)</f>
        <v>0</v>
      </c>
      <c r="E170" s="18" t="s">
        <v>6</v>
      </c>
      <c r="F170" s="17">
        <f>LOOKUP(3,'18 Teams'!Numbers, '18 Teams'!Teams)</f>
        <v>0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">
      <c r="A171" s="2"/>
      <c r="B171" s="2"/>
      <c r="C171" s="2"/>
      <c r="D171" s="28">
        <f>LOOKUP(18,'18 Teams'!Numbers, '18 Teams'!Teams)</f>
        <v>0</v>
      </c>
      <c r="E171" s="29" t="s">
        <v>6</v>
      </c>
      <c r="F171" s="28">
        <f>LOOKUP(2,'18 Teams'!Numbers, '18 Teams'!Teams)</f>
        <v>0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">
      <c r="A172" s="2"/>
      <c r="B172" s="2"/>
      <c r="C172" s="2"/>
      <c r="D172" s="40" t="s">
        <v>25</v>
      </c>
      <c r="E172" s="41"/>
      <c r="F172" s="4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">
      <c r="A173" s="2"/>
      <c r="B173" s="2"/>
      <c r="C173" s="2"/>
      <c r="D173" s="26">
        <f>LOOKUP(18,'18 Teams'!Numbers, '18 Teams'!Teams)</f>
        <v>0</v>
      </c>
      <c r="E173" s="27" t="s">
        <v>6</v>
      </c>
      <c r="F173" s="26">
        <f>LOOKUP(3,'18 Teams'!Numbers, '18 Teams'!Teams)</f>
        <v>0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">
      <c r="A174" s="2"/>
      <c r="B174" s="2"/>
      <c r="C174" s="2"/>
      <c r="D174" s="17">
        <f>LOOKUP(2,'18 Teams'!Numbers, '18 Teams'!Teams)</f>
        <v>0</v>
      </c>
      <c r="E174" s="18" t="s">
        <v>6</v>
      </c>
      <c r="F174" s="17">
        <f>LOOKUP(1,'18 Teams'!Numbers, '18 Teams'!Teams)</f>
        <v>0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">
      <c r="A175" s="2"/>
      <c r="B175" s="2"/>
      <c r="C175" s="2"/>
      <c r="D175" s="17">
        <f>LOOKUP(17,'18 Teams'!Numbers, '18 Teams'!Teams)</f>
        <v>0</v>
      </c>
      <c r="E175" s="18" t="s">
        <v>6</v>
      </c>
      <c r="F175" s="17">
        <f>LOOKUP(4,'18 Teams'!Numbers, '18 Teams'!Teams)</f>
        <v>0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">
      <c r="A176" s="2"/>
      <c r="B176" s="2"/>
      <c r="C176" s="2"/>
      <c r="D176" s="17">
        <f>LOOKUP(16,'18 Teams'!Numbers, '18 Teams'!Teams)</f>
        <v>0</v>
      </c>
      <c r="E176" s="18" t="s">
        <v>6</v>
      </c>
      <c r="F176" s="17">
        <f>LOOKUP(5,'18 Teams'!Numbers, '18 Teams'!Teams)</f>
        <v>0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">
      <c r="A177" s="2"/>
      <c r="B177" s="2"/>
      <c r="C177" s="2"/>
      <c r="D177" s="17">
        <f>LOOKUP(15,'18 Teams'!Numbers, '18 Teams'!Teams)</f>
        <v>0</v>
      </c>
      <c r="E177" s="18" t="s">
        <v>6</v>
      </c>
      <c r="F177" s="17">
        <f>LOOKUP(6,'18 Teams'!Numbers, '18 Teams'!Teams)</f>
        <v>0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">
      <c r="A178" s="2"/>
      <c r="B178" s="2"/>
      <c r="C178" s="2"/>
      <c r="D178" s="17">
        <f>LOOKUP(14,'18 Teams'!Numbers, '18 Teams'!Teams)</f>
        <v>0</v>
      </c>
      <c r="E178" s="18" t="s">
        <v>6</v>
      </c>
      <c r="F178" s="17">
        <f>LOOKUP(7,'18 Teams'!Numbers, '18 Teams'!Teams)</f>
        <v>0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">
      <c r="A179" s="2"/>
      <c r="B179" s="2"/>
      <c r="C179" s="2"/>
      <c r="D179" s="17">
        <f>LOOKUP(13,'18 Teams'!Numbers, '18 Teams'!Teams)</f>
        <v>0</v>
      </c>
      <c r="E179" s="18" t="s">
        <v>6</v>
      </c>
      <c r="F179" s="17">
        <f>LOOKUP(8,'18 Teams'!Numbers, '18 Teams'!Teams)</f>
        <v>0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">
      <c r="A180" s="2"/>
      <c r="B180" s="2"/>
      <c r="C180" s="2"/>
      <c r="D180" s="17">
        <f>LOOKUP(12,'18 Teams'!Numbers, '18 Teams'!Teams)</f>
        <v>0</v>
      </c>
      <c r="E180" s="18" t="s">
        <v>6</v>
      </c>
      <c r="F180" s="17">
        <f>LOOKUP(9,'18 Teams'!Numbers, '18 Teams'!Teams)</f>
        <v>0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">
      <c r="A181" s="2"/>
      <c r="B181" s="2"/>
      <c r="C181" s="2"/>
      <c r="D181" s="17">
        <f>LOOKUP(11,'18 Teams'!Numbers, '18 Teams'!Teams)</f>
        <v>0</v>
      </c>
      <c r="E181" s="18" t="s">
        <v>6</v>
      </c>
      <c r="F181" s="17">
        <f>LOOKUP(10,'18 Teams'!Numbers, '18 Teams'!Teams)</f>
        <v>0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">
      <c r="A182" s="2"/>
      <c r="B182" s="2"/>
      <c r="C182" s="2"/>
      <c r="D182" s="22"/>
      <c r="E182" s="23"/>
      <c r="F182" s="2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">
      <c r="A183" s="2"/>
      <c r="B183" s="2"/>
      <c r="C183" s="2"/>
      <c r="D183" s="22"/>
      <c r="E183" s="23"/>
      <c r="F183" s="2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">
      <c r="A184" s="2"/>
      <c r="B184" s="2"/>
      <c r="C184" s="2"/>
      <c r="D184" s="22"/>
      <c r="E184" s="23"/>
      <c r="F184" s="2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">
      <c r="A185" s="2"/>
      <c r="B185" s="2"/>
      <c r="C185" s="2"/>
      <c r="D185" s="22"/>
      <c r="E185" s="23"/>
      <c r="F185" s="2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">
      <c r="A186" s="2"/>
      <c r="B186" s="2"/>
      <c r="C186" s="2"/>
      <c r="D186" s="22"/>
      <c r="E186" s="23"/>
      <c r="F186" s="2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">
      <c r="A187" s="2"/>
      <c r="B187" s="2"/>
      <c r="C187" s="2"/>
      <c r="D187" s="22"/>
      <c r="E187" s="23"/>
      <c r="F187" s="2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">
      <c r="A188" s="2"/>
      <c r="B188" s="2"/>
      <c r="C188" s="2"/>
      <c r="D188" s="22"/>
      <c r="E188" s="23"/>
      <c r="F188" s="2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">
      <c r="A189" s="2"/>
      <c r="B189" s="2"/>
      <c r="C189" s="2"/>
      <c r="D189" s="22"/>
      <c r="E189" s="23"/>
      <c r="F189" s="2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">
      <c r="A190" s="2"/>
      <c r="B190" s="2"/>
      <c r="C190" s="2"/>
      <c r="D190" s="22"/>
      <c r="E190" s="23"/>
      <c r="F190" s="2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">
      <c r="A191" s="2"/>
      <c r="B191" s="2"/>
      <c r="C191" s="2"/>
      <c r="D191" s="22"/>
      <c r="E191" s="23"/>
      <c r="F191" s="2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">
      <c r="A192" s="2"/>
      <c r="B192" s="2"/>
      <c r="C192" s="2"/>
      <c r="D192" s="22"/>
      <c r="E192" s="23"/>
      <c r="F192" s="2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">
      <c r="A193" s="2"/>
      <c r="B193" s="2"/>
      <c r="C193" s="2"/>
      <c r="D193" s="22"/>
      <c r="E193" s="23"/>
      <c r="F193" s="2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">
      <c r="A194" s="2"/>
      <c r="B194" s="2"/>
      <c r="C194" s="2"/>
      <c r="D194" s="22"/>
      <c r="E194" s="23"/>
      <c r="F194" s="2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">
      <c r="A195" s="2"/>
      <c r="B195" s="2"/>
      <c r="C195" s="2"/>
      <c r="D195" s="22"/>
      <c r="E195" s="23"/>
      <c r="F195" s="2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">
      <c r="A196" s="2"/>
      <c r="B196" s="2"/>
      <c r="C196" s="2"/>
      <c r="D196" s="22"/>
      <c r="E196" s="23"/>
      <c r="F196" s="2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">
      <c r="A197" s="2"/>
      <c r="B197" s="2"/>
      <c r="C197" s="2"/>
      <c r="D197" s="22"/>
      <c r="E197" s="23"/>
      <c r="F197" s="2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">
      <c r="A198" s="2"/>
      <c r="B198" s="2"/>
      <c r="C198" s="2"/>
      <c r="D198" s="22"/>
      <c r="E198" s="23"/>
      <c r="F198" s="2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">
      <c r="A199" s="2"/>
      <c r="B199" s="2"/>
      <c r="C199" s="2"/>
      <c r="D199" s="22"/>
      <c r="E199" s="23"/>
      <c r="F199" s="2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">
      <c r="A200" s="2"/>
      <c r="B200" s="2"/>
      <c r="C200" s="2"/>
      <c r="D200" s="22"/>
      <c r="E200" s="23"/>
      <c r="F200" s="2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">
      <c r="A201" s="2"/>
      <c r="B201" s="2"/>
      <c r="C201" s="2"/>
      <c r="D201" s="22"/>
      <c r="E201" s="23"/>
      <c r="F201" s="2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">
      <c r="A202" s="2"/>
      <c r="B202" s="2"/>
      <c r="C202" s="2"/>
      <c r="D202" s="22"/>
      <c r="E202" s="23"/>
      <c r="F202" s="2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">
      <c r="A203" s="2"/>
      <c r="B203" s="2"/>
      <c r="C203" s="2"/>
      <c r="D203" s="22"/>
      <c r="E203" s="23"/>
      <c r="F203" s="2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">
      <c r="A204" s="2"/>
      <c r="B204" s="2"/>
      <c r="C204" s="2"/>
      <c r="D204" s="22"/>
      <c r="E204" s="23"/>
      <c r="F204" s="2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">
      <c r="A205" s="2"/>
      <c r="B205" s="2"/>
      <c r="C205" s="2"/>
      <c r="D205" s="22"/>
      <c r="E205" s="23"/>
      <c r="F205" s="2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">
      <c r="A206" s="2"/>
      <c r="B206" s="2"/>
      <c r="C206" s="2"/>
      <c r="D206" s="22"/>
      <c r="E206" s="23"/>
      <c r="F206" s="2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">
      <c r="A207" s="2"/>
      <c r="B207" s="2"/>
      <c r="C207" s="2"/>
      <c r="D207" s="22"/>
      <c r="E207" s="23"/>
      <c r="F207" s="2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">
      <c r="A208" s="2"/>
      <c r="B208" s="2"/>
      <c r="C208" s="2"/>
      <c r="D208" s="22"/>
      <c r="E208" s="23"/>
      <c r="F208" s="2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">
      <c r="A209" s="2"/>
      <c r="B209" s="2"/>
      <c r="C209" s="2"/>
      <c r="D209" s="22"/>
      <c r="E209" s="23"/>
      <c r="F209" s="2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">
      <c r="A210" s="2"/>
      <c r="B210" s="2"/>
      <c r="C210" s="2"/>
      <c r="D210" s="22"/>
      <c r="E210" s="23"/>
      <c r="F210" s="2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">
      <c r="A211" s="2"/>
      <c r="B211" s="2"/>
      <c r="C211" s="2"/>
      <c r="D211" s="22"/>
      <c r="E211" s="23"/>
      <c r="F211" s="2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">
      <c r="A212" s="2"/>
      <c r="B212" s="2"/>
      <c r="C212" s="2"/>
      <c r="D212" s="22"/>
      <c r="E212" s="23"/>
      <c r="F212" s="2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">
      <c r="A213" s="2"/>
      <c r="B213" s="2"/>
      <c r="C213" s="2"/>
      <c r="D213" s="22"/>
      <c r="E213" s="23"/>
      <c r="F213" s="2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">
      <c r="A214" s="2"/>
      <c r="B214" s="2"/>
      <c r="C214" s="2"/>
      <c r="D214" s="22"/>
      <c r="E214" s="23"/>
      <c r="F214" s="2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">
      <c r="A215" s="2"/>
      <c r="B215" s="2"/>
      <c r="C215" s="2"/>
      <c r="D215" s="22"/>
      <c r="E215" s="23"/>
      <c r="F215" s="2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">
      <c r="A216" s="2"/>
      <c r="B216" s="2"/>
      <c r="C216" s="2"/>
      <c r="D216" s="22"/>
      <c r="E216" s="23"/>
      <c r="F216" s="2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">
      <c r="A217" s="2"/>
      <c r="B217" s="2"/>
      <c r="C217" s="2"/>
      <c r="D217" s="22"/>
      <c r="E217" s="23"/>
      <c r="F217" s="2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">
      <c r="A218" s="2"/>
      <c r="B218" s="2"/>
      <c r="C218" s="2"/>
      <c r="D218" s="22"/>
      <c r="E218" s="23"/>
      <c r="F218" s="2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">
      <c r="A219" s="2"/>
      <c r="B219" s="2"/>
      <c r="C219" s="2"/>
      <c r="D219" s="22"/>
      <c r="E219" s="23"/>
      <c r="F219" s="2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">
      <c r="A220" s="2"/>
      <c r="B220" s="2"/>
      <c r="C220" s="2"/>
      <c r="D220" s="22"/>
      <c r="E220" s="23"/>
      <c r="F220" s="2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">
      <c r="A221" s="2"/>
      <c r="B221" s="2"/>
      <c r="C221" s="2"/>
      <c r="D221" s="22"/>
      <c r="E221" s="23"/>
      <c r="F221" s="2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">
      <c r="A222" s="2"/>
      <c r="B222" s="2"/>
      <c r="C222" s="2"/>
      <c r="D222" s="22"/>
      <c r="E222" s="23"/>
      <c r="F222" s="2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">
      <c r="A223" s="2"/>
      <c r="B223" s="2"/>
      <c r="C223" s="2"/>
      <c r="D223" s="22"/>
      <c r="E223" s="23"/>
      <c r="F223" s="2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">
      <c r="A224" s="2"/>
      <c r="B224" s="2"/>
      <c r="C224" s="2"/>
      <c r="D224" s="22"/>
      <c r="E224" s="23"/>
      <c r="F224" s="2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">
      <c r="A225" s="2"/>
      <c r="B225" s="2"/>
      <c r="C225" s="2"/>
      <c r="D225" s="22"/>
      <c r="E225" s="23"/>
      <c r="F225" s="2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">
      <c r="A226" s="2"/>
      <c r="B226" s="2"/>
      <c r="C226" s="2"/>
      <c r="D226" s="22"/>
      <c r="E226" s="23"/>
      <c r="F226" s="2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">
      <c r="A227" s="2"/>
      <c r="B227" s="2"/>
      <c r="C227" s="2"/>
      <c r="D227" s="22"/>
      <c r="E227" s="23"/>
      <c r="F227" s="2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">
      <c r="A228" s="2"/>
      <c r="B228" s="2"/>
      <c r="C228" s="2"/>
      <c r="D228" s="22"/>
      <c r="E228" s="23"/>
      <c r="F228" s="2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">
      <c r="A229" s="2"/>
      <c r="B229" s="2"/>
      <c r="C229" s="2"/>
      <c r="D229" s="22"/>
      <c r="E229" s="23"/>
      <c r="F229" s="2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">
      <c r="A230" s="2"/>
      <c r="B230" s="2"/>
      <c r="C230" s="2"/>
      <c r="D230" s="22"/>
      <c r="E230" s="23"/>
      <c r="F230" s="2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">
      <c r="A231" s="2"/>
      <c r="B231" s="2"/>
      <c r="C231" s="2"/>
      <c r="D231" s="22"/>
      <c r="E231" s="23"/>
      <c r="F231" s="2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">
      <c r="A232" s="2"/>
      <c r="B232" s="2"/>
      <c r="C232" s="2"/>
      <c r="D232" s="22"/>
      <c r="E232" s="23"/>
      <c r="F232" s="2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">
      <c r="A233" s="2"/>
      <c r="B233" s="2"/>
      <c r="C233" s="2"/>
      <c r="D233" s="22"/>
      <c r="E233" s="23"/>
      <c r="F233" s="2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">
      <c r="A234" s="2"/>
      <c r="B234" s="2"/>
      <c r="C234" s="2"/>
      <c r="D234" s="22"/>
      <c r="E234" s="23"/>
      <c r="F234" s="2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">
      <c r="A235" s="2"/>
      <c r="B235" s="2"/>
      <c r="C235" s="2"/>
      <c r="D235" s="22"/>
      <c r="E235" s="23"/>
      <c r="F235" s="2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">
      <c r="A236" s="2"/>
      <c r="B236" s="2"/>
      <c r="C236" s="2"/>
      <c r="D236" s="22"/>
      <c r="E236" s="23"/>
      <c r="F236" s="2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">
      <c r="A237" s="2"/>
      <c r="B237" s="2"/>
      <c r="C237" s="2"/>
      <c r="D237" s="22"/>
      <c r="E237" s="23"/>
      <c r="F237" s="2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">
      <c r="A238" s="2"/>
      <c r="B238" s="2"/>
      <c r="C238" s="2"/>
      <c r="D238" s="22"/>
      <c r="E238" s="23"/>
      <c r="F238" s="2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">
      <c r="A239" s="2"/>
      <c r="B239" s="2"/>
      <c r="C239" s="2"/>
      <c r="D239" s="22"/>
      <c r="E239" s="23"/>
      <c r="F239" s="2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2"/>
      <c r="B240" s="2"/>
      <c r="C240" s="2"/>
      <c r="D240" s="22"/>
      <c r="E240" s="23"/>
      <c r="F240" s="2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">
      <c r="A241" s="2"/>
      <c r="B241" s="2"/>
      <c r="C241" s="2"/>
      <c r="D241" s="22"/>
      <c r="E241" s="23"/>
      <c r="F241" s="2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2"/>
      <c r="B242" s="2"/>
      <c r="C242" s="2"/>
      <c r="D242" s="22"/>
      <c r="E242" s="23"/>
      <c r="F242" s="2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">
      <c r="A243" s="2"/>
      <c r="B243" s="2"/>
      <c r="C243" s="2"/>
      <c r="D243" s="22"/>
      <c r="E243" s="23"/>
      <c r="F243" s="2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">
      <c r="A244" s="2"/>
      <c r="B244" s="2"/>
      <c r="C244" s="2"/>
      <c r="D244" s="22"/>
      <c r="E244" s="23"/>
      <c r="F244" s="2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">
      <c r="A245" s="2"/>
      <c r="B245" s="2"/>
      <c r="C245" s="2"/>
      <c r="D245" s="22"/>
      <c r="E245" s="23"/>
      <c r="F245" s="2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">
      <c r="A246" s="2"/>
      <c r="B246" s="2"/>
      <c r="C246" s="2"/>
      <c r="D246" s="22"/>
      <c r="E246" s="23"/>
      <c r="F246" s="2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">
      <c r="A247" s="2"/>
      <c r="B247" s="2"/>
      <c r="C247" s="2"/>
      <c r="D247" s="22"/>
      <c r="E247" s="23"/>
      <c r="F247" s="2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">
      <c r="A248" s="2"/>
      <c r="B248" s="2"/>
      <c r="C248" s="2"/>
      <c r="D248" s="22"/>
      <c r="E248" s="23"/>
      <c r="F248" s="2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">
      <c r="A249" s="2"/>
      <c r="B249" s="2"/>
      <c r="C249" s="2"/>
      <c r="D249" s="22"/>
      <c r="E249" s="23"/>
      <c r="F249" s="2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">
      <c r="A250" s="2"/>
      <c r="B250" s="2"/>
      <c r="C250" s="2"/>
      <c r="D250" s="22"/>
      <c r="E250" s="23"/>
      <c r="F250" s="2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">
      <c r="A251" s="2"/>
      <c r="B251" s="2"/>
      <c r="C251" s="2"/>
      <c r="D251" s="22"/>
      <c r="E251" s="23"/>
      <c r="F251" s="2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">
      <c r="A252" s="2"/>
      <c r="B252" s="2"/>
      <c r="C252" s="2"/>
      <c r="D252" s="22"/>
      <c r="E252" s="23"/>
      <c r="F252" s="2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">
      <c r="A253" s="2"/>
      <c r="B253" s="2"/>
      <c r="C253" s="2"/>
      <c r="D253" s="22"/>
      <c r="E253" s="23"/>
      <c r="F253" s="2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">
      <c r="A254" s="2"/>
      <c r="B254" s="2"/>
      <c r="C254" s="2"/>
      <c r="D254" s="22"/>
      <c r="E254" s="23"/>
      <c r="F254" s="2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">
      <c r="A255" s="2"/>
      <c r="B255" s="2"/>
      <c r="C255" s="2"/>
      <c r="D255" s="22"/>
      <c r="E255" s="23"/>
      <c r="F255" s="2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">
      <c r="A256" s="2"/>
      <c r="B256" s="2"/>
      <c r="C256" s="2"/>
      <c r="D256" s="22"/>
      <c r="E256" s="23"/>
      <c r="F256" s="2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">
      <c r="A257" s="2"/>
      <c r="B257" s="2"/>
      <c r="C257" s="2"/>
      <c r="D257" s="22"/>
      <c r="E257" s="23"/>
      <c r="F257" s="2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">
      <c r="A258" s="2"/>
      <c r="B258" s="2"/>
      <c r="C258" s="2"/>
      <c r="D258" s="22"/>
      <c r="E258" s="23"/>
      <c r="F258" s="2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">
      <c r="A259" s="2"/>
      <c r="B259" s="2"/>
      <c r="C259" s="2"/>
      <c r="D259" s="22"/>
      <c r="E259" s="23"/>
      <c r="F259" s="2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">
      <c r="A260" s="2"/>
      <c r="B260" s="2"/>
      <c r="C260" s="2"/>
      <c r="D260" s="22"/>
      <c r="E260" s="23"/>
      <c r="F260" s="2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">
      <c r="A261" s="2"/>
      <c r="B261" s="2"/>
      <c r="C261" s="2"/>
      <c r="D261" s="22"/>
      <c r="E261" s="23"/>
      <c r="F261" s="2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">
      <c r="A262" s="2"/>
      <c r="B262" s="2"/>
      <c r="C262" s="2"/>
      <c r="D262" s="22"/>
      <c r="E262" s="23"/>
      <c r="F262" s="2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">
      <c r="A263" s="2"/>
      <c r="B263" s="2"/>
      <c r="C263" s="2"/>
      <c r="D263" s="22"/>
      <c r="E263" s="23"/>
      <c r="F263" s="2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">
      <c r="A264" s="2"/>
      <c r="B264" s="2"/>
      <c r="C264" s="2"/>
      <c r="D264" s="22"/>
      <c r="E264" s="23"/>
      <c r="F264" s="2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">
      <c r="A265" s="2"/>
      <c r="B265" s="2"/>
      <c r="C265" s="2"/>
      <c r="D265" s="22"/>
      <c r="E265" s="23"/>
      <c r="F265" s="2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">
      <c r="A266" s="2"/>
      <c r="B266" s="2"/>
      <c r="C266" s="2"/>
      <c r="D266" s="22"/>
      <c r="E266" s="23"/>
      <c r="F266" s="2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">
      <c r="A267" s="2"/>
      <c r="B267" s="2"/>
      <c r="C267" s="2"/>
      <c r="D267" s="22"/>
      <c r="E267" s="23"/>
      <c r="F267" s="2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">
      <c r="A268" s="2"/>
      <c r="B268" s="2"/>
      <c r="C268" s="2"/>
      <c r="D268" s="22"/>
      <c r="E268" s="23"/>
      <c r="F268" s="2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">
      <c r="A269" s="2"/>
      <c r="B269" s="2"/>
      <c r="C269" s="2"/>
      <c r="D269" s="22"/>
      <c r="E269" s="23"/>
      <c r="F269" s="2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">
      <c r="A270" s="2"/>
      <c r="B270" s="2"/>
      <c r="C270" s="2"/>
      <c r="D270" s="22"/>
      <c r="E270" s="23"/>
      <c r="F270" s="2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">
      <c r="A271" s="2"/>
      <c r="B271" s="2"/>
      <c r="C271" s="2"/>
      <c r="D271" s="22"/>
      <c r="E271" s="23"/>
      <c r="F271" s="2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">
      <c r="A272" s="2"/>
      <c r="B272" s="2"/>
      <c r="C272" s="2"/>
      <c r="D272" s="22"/>
      <c r="E272" s="23"/>
      <c r="F272" s="2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">
      <c r="A273" s="2"/>
      <c r="B273" s="2"/>
      <c r="C273" s="2"/>
      <c r="D273" s="22"/>
      <c r="E273" s="23"/>
      <c r="F273" s="2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">
      <c r="A274" s="2"/>
      <c r="B274" s="2"/>
      <c r="C274" s="2"/>
      <c r="D274" s="22"/>
      <c r="E274" s="23"/>
      <c r="F274" s="2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">
      <c r="A275" s="2"/>
      <c r="B275" s="2"/>
      <c r="C275" s="2"/>
      <c r="D275" s="22"/>
      <c r="E275" s="23"/>
      <c r="F275" s="2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">
      <c r="A276" s="2"/>
      <c r="B276" s="2"/>
      <c r="C276" s="2"/>
      <c r="D276" s="22"/>
      <c r="E276" s="23"/>
      <c r="F276" s="2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">
      <c r="A277" s="2"/>
      <c r="B277" s="2"/>
      <c r="C277" s="2"/>
      <c r="D277" s="22"/>
      <c r="E277" s="23"/>
      <c r="F277" s="2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">
      <c r="A278" s="2"/>
      <c r="B278" s="2"/>
      <c r="C278" s="2"/>
      <c r="D278" s="22"/>
      <c r="E278" s="23"/>
      <c r="F278" s="2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">
      <c r="A279" s="2"/>
      <c r="B279" s="2"/>
      <c r="C279" s="2"/>
      <c r="D279" s="22"/>
      <c r="E279" s="23"/>
      <c r="F279" s="2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">
      <c r="A280" s="2"/>
      <c r="B280" s="2"/>
      <c r="C280" s="2"/>
      <c r="D280" s="22"/>
      <c r="E280" s="23"/>
      <c r="F280" s="2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">
      <c r="A281" s="2"/>
      <c r="B281" s="2"/>
      <c r="C281" s="2"/>
      <c r="D281" s="22"/>
      <c r="E281" s="23"/>
      <c r="F281" s="2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">
      <c r="A282" s="2"/>
      <c r="B282" s="2"/>
      <c r="C282" s="2"/>
      <c r="D282" s="22"/>
      <c r="E282" s="23"/>
      <c r="F282" s="2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">
      <c r="A283" s="2"/>
      <c r="B283" s="2"/>
      <c r="C283" s="2"/>
      <c r="D283" s="22"/>
      <c r="E283" s="23"/>
      <c r="F283" s="2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">
      <c r="A284" s="2"/>
      <c r="B284" s="2"/>
      <c r="C284" s="2"/>
      <c r="D284" s="22"/>
      <c r="E284" s="23"/>
      <c r="F284" s="2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">
      <c r="A285" s="2"/>
      <c r="B285" s="2"/>
      <c r="C285" s="2"/>
      <c r="D285" s="22"/>
      <c r="E285" s="23"/>
      <c r="F285" s="2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">
      <c r="A286" s="2"/>
      <c r="B286" s="2"/>
      <c r="C286" s="2"/>
      <c r="D286" s="22"/>
      <c r="E286" s="23"/>
      <c r="F286" s="2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">
      <c r="A287" s="2"/>
      <c r="B287" s="2"/>
      <c r="C287" s="2"/>
      <c r="D287" s="22"/>
      <c r="E287" s="23"/>
      <c r="F287" s="2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">
      <c r="A288" s="2"/>
      <c r="B288" s="2"/>
      <c r="C288" s="2"/>
      <c r="D288" s="22"/>
      <c r="E288" s="23"/>
      <c r="F288" s="2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">
      <c r="A289" s="2"/>
      <c r="B289" s="2"/>
      <c r="C289" s="2"/>
      <c r="D289" s="22"/>
      <c r="E289" s="23"/>
      <c r="F289" s="2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">
      <c r="A290" s="2"/>
      <c r="B290" s="2"/>
      <c r="C290" s="2"/>
      <c r="D290" s="22"/>
      <c r="E290" s="23"/>
      <c r="F290" s="2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">
      <c r="A291" s="2"/>
      <c r="B291" s="2"/>
      <c r="C291" s="2"/>
      <c r="D291" s="22"/>
      <c r="E291" s="23"/>
      <c r="F291" s="2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">
      <c r="A292" s="2"/>
      <c r="B292" s="2"/>
      <c r="C292" s="2"/>
      <c r="D292" s="22"/>
      <c r="E292" s="23"/>
      <c r="F292" s="2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">
      <c r="A293" s="2"/>
      <c r="B293" s="2"/>
      <c r="C293" s="2"/>
      <c r="D293" s="22"/>
      <c r="E293" s="23"/>
      <c r="F293" s="2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">
      <c r="A294" s="2"/>
      <c r="B294" s="2"/>
      <c r="C294" s="2"/>
      <c r="D294" s="22"/>
      <c r="E294" s="23"/>
      <c r="F294" s="2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">
      <c r="A295" s="2"/>
      <c r="B295" s="2"/>
      <c r="C295" s="2"/>
      <c r="D295" s="22"/>
      <c r="E295" s="23"/>
      <c r="F295" s="2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">
      <c r="A296" s="2"/>
      <c r="B296" s="2"/>
      <c r="C296" s="2"/>
      <c r="D296" s="22"/>
      <c r="E296" s="23"/>
      <c r="F296" s="2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">
      <c r="A297" s="2"/>
      <c r="B297" s="2"/>
      <c r="C297" s="2"/>
      <c r="D297" s="22"/>
      <c r="E297" s="23"/>
      <c r="F297" s="2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">
      <c r="A298" s="2"/>
      <c r="B298" s="2"/>
      <c r="C298" s="2"/>
      <c r="D298" s="22"/>
      <c r="E298" s="23"/>
      <c r="F298" s="2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">
      <c r="A299" s="2"/>
      <c r="B299" s="2"/>
      <c r="C299" s="2"/>
      <c r="D299" s="22"/>
      <c r="E299" s="23"/>
      <c r="F299" s="2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">
      <c r="A300" s="2"/>
      <c r="B300" s="2"/>
      <c r="C300" s="2"/>
      <c r="D300" s="22"/>
      <c r="E300" s="23"/>
      <c r="F300" s="2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">
      <c r="A301" s="2"/>
      <c r="B301" s="2"/>
      <c r="C301" s="2"/>
      <c r="D301" s="22"/>
      <c r="E301" s="23"/>
      <c r="F301" s="2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">
      <c r="A302" s="2"/>
      <c r="B302" s="2"/>
      <c r="C302" s="2"/>
      <c r="D302" s="22"/>
      <c r="E302" s="23"/>
      <c r="F302" s="2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">
      <c r="A303" s="2"/>
      <c r="B303" s="2"/>
      <c r="C303" s="2"/>
      <c r="D303" s="22"/>
      <c r="E303" s="23"/>
      <c r="F303" s="2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">
      <c r="A304" s="2"/>
      <c r="B304" s="2"/>
      <c r="C304" s="2"/>
      <c r="D304" s="22"/>
      <c r="E304" s="23"/>
      <c r="F304" s="2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">
      <c r="A305" s="2"/>
      <c r="B305" s="2"/>
      <c r="C305" s="2"/>
      <c r="D305" s="22"/>
      <c r="E305" s="23"/>
      <c r="F305" s="2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">
      <c r="A306" s="2"/>
      <c r="B306" s="2"/>
      <c r="C306" s="2"/>
      <c r="D306" s="22"/>
      <c r="E306" s="23"/>
      <c r="F306" s="2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">
      <c r="A307" s="2"/>
      <c r="B307" s="2"/>
      <c r="C307" s="2"/>
      <c r="D307" s="22"/>
      <c r="E307" s="23"/>
      <c r="F307" s="2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">
      <c r="A308" s="2"/>
      <c r="B308" s="2"/>
      <c r="C308" s="2"/>
      <c r="D308" s="22"/>
      <c r="E308" s="23"/>
      <c r="F308" s="2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">
      <c r="A309" s="2"/>
      <c r="B309" s="2"/>
      <c r="C309" s="2"/>
      <c r="D309" s="22"/>
      <c r="E309" s="23"/>
      <c r="F309" s="2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">
      <c r="A310" s="2"/>
      <c r="B310" s="2"/>
      <c r="C310" s="2"/>
      <c r="D310" s="22"/>
      <c r="E310" s="23"/>
      <c r="F310" s="2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">
      <c r="A311" s="2"/>
      <c r="B311" s="2"/>
      <c r="C311" s="2"/>
      <c r="D311" s="22"/>
      <c r="E311" s="23"/>
      <c r="F311" s="2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">
      <c r="A312" s="2"/>
      <c r="B312" s="2"/>
      <c r="C312" s="2"/>
      <c r="D312" s="22"/>
      <c r="E312" s="23"/>
      <c r="F312" s="2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">
      <c r="A313" s="2"/>
      <c r="B313" s="2"/>
      <c r="C313" s="2"/>
      <c r="D313" s="22"/>
      <c r="E313" s="23"/>
      <c r="F313" s="2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">
      <c r="A314" s="2"/>
      <c r="B314" s="2"/>
      <c r="C314" s="2"/>
      <c r="D314" s="22"/>
      <c r="E314" s="23"/>
      <c r="F314" s="2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">
      <c r="A315" s="2"/>
      <c r="B315" s="2"/>
      <c r="C315" s="2"/>
      <c r="D315" s="22"/>
      <c r="E315" s="23"/>
      <c r="F315" s="2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">
      <c r="A316" s="2"/>
      <c r="B316" s="2"/>
      <c r="C316" s="2"/>
      <c r="D316" s="22"/>
      <c r="E316" s="23"/>
      <c r="F316" s="2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">
      <c r="A317" s="2"/>
      <c r="B317" s="2"/>
      <c r="C317" s="2"/>
      <c r="D317" s="22"/>
      <c r="E317" s="23"/>
      <c r="F317" s="2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">
      <c r="A318" s="2"/>
      <c r="B318" s="2"/>
      <c r="C318" s="2"/>
      <c r="D318" s="22"/>
      <c r="E318" s="23"/>
      <c r="F318" s="2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">
      <c r="A319" s="2"/>
      <c r="B319" s="2"/>
      <c r="C319" s="2"/>
      <c r="D319" s="22"/>
      <c r="E319" s="23"/>
      <c r="F319" s="2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">
      <c r="A320" s="2"/>
      <c r="B320" s="2"/>
      <c r="C320" s="2"/>
      <c r="D320" s="22"/>
      <c r="E320" s="23"/>
      <c r="F320" s="2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">
      <c r="A321" s="2"/>
      <c r="B321" s="2"/>
      <c r="C321" s="2"/>
      <c r="D321" s="22"/>
      <c r="E321" s="23"/>
      <c r="F321" s="2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">
      <c r="A322" s="2"/>
      <c r="B322" s="2"/>
      <c r="C322" s="2"/>
      <c r="D322" s="22"/>
      <c r="E322" s="23"/>
      <c r="F322" s="2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">
      <c r="A323" s="2"/>
      <c r="B323" s="2"/>
      <c r="C323" s="2"/>
      <c r="D323" s="22"/>
      <c r="E323" s="23"/>
      <c r="F323" s="2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">
      <c r="A324" s="2"/>
      <c r="B324" s="2"/>
      <c r="C324" s="2"/>
      <c r="D324" s="22"/>
      <c r="E324" s="23"/>
      <c r="F324" s="2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">
      <c r="A325" s="2"/>
      <c r="B325" s="2"/>
      <c r="C325" s="2"/>
      <c r="D325" s="22"/>
      <c r="E325" s="23"/>
      <c r="F325" s="2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">
      <c r="A326" s="2"/>
      <c r="B326" s="2"/>
      <c r="C326" s="2"/>
      <c r="D326" s="22"/>
      <c r="E326" s="23"/>
      <c r="F326" s="2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">
      <c r="A327" s="2"/>
      <c r="B327" s="2"/>
      <c r="C327" s="2"/>
      <c r="D327" s="22"/>
      <c r="E327" s="23"/>
      <c r="F327" s="2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">
      <c r="A328" s="2"/>
      <c r="B328" s="2"/>
      <c r="C328" s="2"/>
      <c r="D328" s="22"/>
      <c r="E328" s="23"/>
      <c r="F328" s="2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">
      <c r="A329" s="2"/>
      <c r="B329" s="2"/>
      <c r="C329" s="2"/>
      <c r="D329" s="22"/>
      <c r="E329" s="23"/>
      <c r="F329" s="2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">
      <c r="A330" s="2"/>
      <c r="B330" s="2"/>
      <c r="C330" s="2"/>
      <c r="D330" s="22"/>
      <c r="E330" s="23"/>
      <c r="F330" s="2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">
      <c r="A331" s="2"/>
      <c r="B331" s="2"/>
      <c r="C331" s="2"/>
      <c r="D331" s="22"/>
      <c r="E331" s="23"/>
      <c r="F331" s="2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">
      <c r="A332" s="2"/>
      <c r="B332" s="2"/>
      <c r="C332" s="2"/>
      <c r="D332" s="22"/>
      <c r="E332" s="23"/>
      <c r="F332" s="2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">
      <c r="A333" s="2"/>
      <c r="B333" s="2"/>
      <c r="C333" s="2"/>
      <c r="D333" s="22"/>
      <c r="E333" s="23"/>
      <c r="F333" s="2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">
      <c r="A334" s="2"/>
      <c r="B334" s="2"/>
      <c r="C334" s="2"/>
      <c r="D334" s="22"/>
      <c r="E334" s="23"/>
      <c r="F334" s="2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">
      <c r="A335" s="2"/>
      <c r="B335" s="2"/>
      <c r="C335" s="2"/>
      <c r="D335" s="22"/>
      <c r="E335" s="23"/>
      <c r="F335" s="2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">
      <c r="A336" s="2"/>
      <c r="B336" s="2"/>
      <c r="C336" s="2"/>
      <c r="D336" s="22"/>
      <c r="E336" s="23"/>
      <c r="F336" s="2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">
      <c r="A337" s="2"/>
      <c r="B337" s="2"/>
      <c r="C337" s="2"/>
      <c r="D337" s="22"/>
      <c r="E337" s="23"/>
      <c r="F337" s="2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">
      <c r="A338" s="2"/>
      <c r="B338" s="2"/>
      <c r="C338" s="2"/>
      <c r="D338" s="22"/>
      <c r="E338" s="23"/>
      <c r="F338" s="2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">
      <c r="A339" s="2"/>
      <c r="B339" s="2"/>
      <c r="C339" s="2"/>
      <c r="D339" s="22"/>
      <c r="E339" s="23"/>
      <c r="F339" s="2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">
      <c r="A340" s="2"/>
      <c r="B340" s="2"/>
      <c r="C340" s="2"/>
      <c r="D340" s="22"/>
      <c r="E340" s="23"/>
      <c r="F340" s="2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">
      <c r="A341" s="2"/>
      <c r="B341" s="2"/>
      <c r="C341" s="2"/>
      <c r="D341" s="22"/>
      <c r="E341" s="23"/>
      <c r="F341" s="2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">
      <c r="A342" s="2"/>
      <c r="B342" s="2"/>
      <c r="C342" s="2"/>
      <c r="D342" s="22"/>
      <c r="E342" s="23"/>
      <c r="F342" s="2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">
      <c r="A343" s="2"/>
      <c r="B343" s="2"/>
      <c r="C343" s="2"/>
      <c r="D343" s="22"/>
      <c r="E343" s="23"/>
      <c r="F343" s="2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">
      <c r="A344" s="2"/>
      <c r="B344" s="2"/>
      <c r="C344" s="2"/>
      <c r="D344" s="22"/>
      <c r="E344" s="23"/>
      <c r="F344" s="2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">
      <c r="A345" s="2"/>
      <c r="B345" s="2"/>
      <c r="C345" s="2"/>
      <c r="D345" s="22"/>
      <c r="E345" s="23"/>
      <c r="F345" s="2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">
      <c r="A346" s="2"/>
      <c r="B346" s="2"/>
      <c r="C346" s="2"/>
      <c r="D346" s="22"/>
      <c r="E346" s="23"/>
      <c r="F346" s="2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">
      <c r="A347" s="2"/>
      <c r="B347" s="2"/>
      <c r="C347" s="2"/>
      <c r="D347" s="22"/>
      <c r="E347" s="23"/>
      <c r="F347" s="2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">
      <c r="A348" s="2"/>
      <c r="B348" s="2"/>
      <c r="C348" s="2"/>
      <c r="D348" s="22"/>
      <c r="E348" s="23"/>
      <c r="F348" s="2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">
      <c r="A349" s="2"/>
      <c r="B349" s="2"/>
      <c r="C349" s="2"/>
      <c r="D349" s="22"/>
      <c r="E349" s="23"/>
      <c r="F349" s="2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">
      <c r="A350" s="2"/>
      <c r="B350" s="2"/>
      <c r="C350" s="2"/>
      <c r="D350" s="22"/>
      <c r="E350" s="23"/>
      <c r="F350" s="2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">
      <c r="A351" s="2"/>
      <c r="B351" s="2"/>
      <c r="C351" s="2"/>
      <c r="D351" s="22"/>
      <c r="E351" s="23"/>
      <c r="F351" s="2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">
      <c r="A352" s="2"/>
      <c r="B352" s="2"/>
      <c r="C352" s="2"/>
      <c r="D352" s="22"/>
      <c r="E352" s="23"/>
      <c r="F352" s="2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">
      <c r="A353" s="2"/>
      <c r="B353" s="2"/>
      <c r="C353" s="2"/>
      <c r="D353" s="22"/>
      <c r="E353" s="23"/>
      <c r="F353" s="2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">
      <c r="A354" s="2"/>
      <c r="B354" s="2"/>
      <c r="C354" s="2"/>
      <c r="D354" s="22"/>
      <c r="E354" s="23"/>
      <c r="F354" s="2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">
      <c r="A355" s="2"/>
      <c r="B355" s="2"/>
      <c r="C355" s="2"/>
      <c r="D355" s="22"/>
      <c r="E355" s="23"/>
      <c r="F355" s="2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">
      <c r="A356" s="2"/>
      <c r="B356" s="2"/>
      <c r="C356" s="2"/>
      <c r="D356" s="22"/>
      <c r="E356" s="23"/>
      <c r="F356" s="2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">
      <c r="A357" s="2"/>
      <c r="B357" s="2"/>
      <c r="C357" s="2"/>
      <c r="D357" s="22"/>
      <c r="E357" s="23"/>
      <c r="F357" s="2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">
      <c r="A358" s="2"/>
      <c r="B358" s="2"/>
      <c r="C358" s="2"/>
      <c r="D358" s="22"/>
      <c r="E358" s="23"/>
      <c r="F358" s="2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">
      <c r="A359" s="2"/>
      <c r="B359" s="2"/>
      <c r="C359" s="2"/>
      <c r="D359" s="22"/>
      <c r="E359" s="23"/>
      <c r="F359" s="2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">
      <c r="A360" s="2"/>
      <c r="B360" s="2"/>
      <c r="C360" s="2"/>
      <c r="D360" s="22"/>
      <c r="E360" s="23"/>
      <c r="F360" s="2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">
      <c r="A361" s="2"/>
      <c r="B361" s="2"/>
      <c r="C361" s="2"/>
      <c r="D361" s="22"/>
      <c r="E361" s="23"/>
      <c r="F361" s="2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">
      <c r="A362" s="2"/>
      <c r="B362" s="2"/>
      <c r="C362" s="2"/>
      <c r="D362" s="22"/>
      <c r="E362" s="23"/>
      <c r="F362" s="2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">
      <c r="A363" s="2"/>
      <c r="B363" s="2"/>
      <c r="C363" s="2"/>
      <c r="D363" s="22"/>
      <c r="E363" s="23"/>
      <c r="F363" s="2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">
      <c r="A364" s="2"/>
      <c r="B364" s="2"/>
      <c r="C364" s="2"/>
      <c r="D364" s="22"/>
      <c r="E364" s="23"/>
      <c r="F364" s="2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">
      <c r="A365" s="2"/>
      <c r="B365" s="2"/>
      <c r="C365" s="2"/>
      <c r="D365" s="22"/>
      <c r="E365" s="23"/>
      <c r="F365" s="2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">
      <c r="A366" s="2"/>
      <c r="B366" s="2"/>
      <c r="C366" s="2"/>
      <c r="D366" s="22"/>
      <c r="E366" s="23"/>
      <c r="F366" s="2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">
      <c r="A367" s="2"/>
      <c r="B367" s="2"/>
      <c r="C367" s="2"/>
      <c r="D367" s="22"/>
      <c r="E367" s="23"/>
      <c r="F367" s="2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">
      <c r="A368" s="2"/>
      <c r="B368" s="2"/>
      <c r="C368" s="2"/>
      <c r="D368" s="22"/>
      <c r="E368" s="23"/>
      <c r="F368" s="2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">
      <c r="A369" s="2"/>
      <c r="B369" s="2"/>
      <c r="C369" s="2"/>
      <c r="D369" s="22"/>
      <c r="E369" s="23"/>
      <c r="F369" s="2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">
      <c r="A370" s="2"/>
      <c r="B370" s="2"/>
      <c r="C370" s="2"/>
      <c r="D370" s="22"/>
      <c r="E370" s="23"/>
      <c r="F370" s="2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">
      <c r="A371" s="2"/>
      <c r="B371" s="2"/>
      <c r="C371" s="2"/>
      <c r="D371" s="22"/>
      <c r="E371" s="23"/>
      <c r="F371" s="2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">
      <c r="A372" s="2"/>
      <c r="B372" s="2"/>
      <c r="C372" s="2"/>
      <c r="D372" s="22"/>
      <c r="E372" s="23"/>
      <c r="F372" s="2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">
      <c r="A373" s="2"/>
      <c r="B373" s="2"/>
      <c r="C373" s="2"/>
      <c r="D373" s="22"/>
      <c r="E373" s="23"/>
      <c r="F373" s="2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">
      <c r="A374" s="2"/>
      <c r="B374" s="2"/>
      <c r="C374" s="2"/>
      <c r="D374" s="22"/>
      <c r="E374" s="23"/>
      <c r="F374" s="2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">
      <c r="A375" s="2"/>
      <c r="B375" s="2"/>
      <c r="C375" s="2"/>
      <c r="D375" s="22"/>
      <c r="E375" s="23"/>
      <c r="F375" s="2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">
      <c r="A376" s="2"/>
      <c r="B376" s="2"/>
      <c r="C376" s="2"/>
      <c r="D376" s="22"/>
      <c r="E376" s="23"/>
      <c r="F376" s="2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">
      <c r="A377" s="2"/>
      <c r="B377" s="2"/>
      <c r="C377" s="2"/>
      <c r="D377" s="22"/>
      <c r="E377" s="23"/>
      <c r="F377" s="2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">
      <c r="A378" s="2"/>
      <c r="B378" s="2"/>
      <c r="C378" s="2"/>
      <c r="D378" s="22"/>
      <c r="E378" s="23"/>
      <c r="F378" s="2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">
      <c r="A379" s="2"/>
      <c r="B379" s="2"/>
      <c r="C379" s="2"/>
      <c r="D379" s="22"/>
      <c r="E379" s="23"/>
      <c r="F379" s="2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">
      <c r="A380" s="2"/>
      <c r="B380" s="2"/>
      <c r="C380" s="2"/>
      <c r="D380" s="22"/>
      <c r="E380" s="23"/>
      <c r="F380" s="2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">
      <c r="A381" s="2"/>
      <c r="B381" s="2"/>
      <c r="C381" s="2"/>
      <c r="D381" s="22"/>
      <c r="E381" s="23"/>
      <c r="F381" s="2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">
      <c r="A382" s="2"/>
      <c r="B382" s="2"/>
      <c r="C382" s="2"/>
      <c r="D382" s="22"/>
      <c r="E382" s="23"/>
      <c r="F382" s="2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">
      <c r="A383" s="2"/>
      <c r="B383" s="2"/>
      <c r="C383" s="2"/>
      <c r="D383" s="22"/>
      <c r="E383" s="23"/>
      <c r="F383" s="2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">
      <c r="A384" s="2"/>
      <c r="B384" s="2"/>
      <c r="C384" s="2"/>
      <c r="D384" s="22"/>
      <c r="E384" s="23"/>
      <c r="F384" s="2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">
      <c r="A385" s="2"/>
      <c r="B385" s="2"/>
      <c r="C385" s="2"/>
      <c r="D385" s="22"/>
      <c r="E385" s="23"/>
      <c r="F385" s="2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">
      <c r="A386" s="2"/>
      <c r="B386" s="2"/>
      <c r="C386" s="2"/>
      <c r="D386" s="22"/>
      <c r="E386" s="23"/>
      <c r="F386" s="2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">
      <c r="A387" s="2"/>
      <c r="B387" s="2"/>
      <c r="C387" s="2"/>
      <c r="D387" s="22"/>
      <c r="E387" s="23"/>
      <c r="F387" s="2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">
      <c r="A388" s="2"/>
      <c r="B388" s="2"/>
      <c r="C388" s="2"/>
      <c r="D388" s="22"/>
      <c r="E388" s="23"/>
      <c r="F388" s="2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">
      <c r="A389" s="2"/>
      <c r="B389" s="2"/>
      <c r="C389" s="2"/>
      <c r="D389" s="22"/>
      <c r="E389" s="23"/>
      <c r="F389" s="2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">
      <c r="A390" s="2"/>
      <c r="B390" s="2"/>
      <c r="C390" s="2"/>
      <c r="D390" s="22"/>
      <c r="E390" s="23"/>
      <c r="F390" s="2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">
      <c r="A391" s="2"/>
      <c r="B391" s="2"/>
      <c r="C391" s="2"/>
      <c r="D391" s="22"/>
      <c r="E391" s="23"/>
      <c r="F391" s="2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">
      <c r="A392" s="2"/>
      <c r="B392" s="2"/>
      <c r="C392" s="2"/>
      <c r="D392" s="22"/>
      <c r="E392" s="23"/>
      <c r="F392" s="2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">
      <c r="A393" s="2"/>
      <c r="B393" s="2"/>
      <c r="C393" s="2"/>
      <c r="D393" s="22"/>
      <c r="E393" s="23"/>
      <c r="F393" s="2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">
      <c r="A394" s="2"/>
      <c r="B394" s="2"/>
      <c r="C394" s="2"/>
      <c r="D394" s="22"/>
      <c r="E394" s="23"/>
      <c r="F394" s="2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">
      <c r="A395" s="2"/>
      <c r="B395" s="2"/>
      <c r="C395" s="2"/>
      <c r="D395" s="22"/>
      <c r="E395" s="23"/>
      <c r="F395" s="2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">
      <c r="A396" s="2"/>
      <c r="B396" s="2"/>
      <c r="C396" s="2"/>
      <c r="D396" s="22"/>
      <c r="E396" s="23"/>
      <c r="F396" s="2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">
      <c r="A397" s="2"/>
      <c r="B397" s="2"/>
      <c r="C397" s="2"/>
      <c r="D397" s="22"/>
      <c r="E397" s="23"/>
      <c r="F397" s="2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">
      <c r="A398" s="2"/>
      <c r="B398" s="2"/>
      <c r="C398" s="2"/>
      <c r="D398" s="22"/>
      <c r="E398" s="23"/>
      <c r="F398" s="2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">
      <c r="A399" s="2"/>
      <c r="B399" s="2"/>
      <c r="C399" s="2"/>
      <c r="D399" s="22"/>
      <c r="E399" s="23"/>
      <c r="F399" s="2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">
      <c r="A400" s="2"/>
      <c r="B400" s="2"/>
      <c r="C400" s="2"/>
      <c r="D400" s="22"/>
      <c r="E400" s="23"/>
      <c r="F400" s="2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">
      <c r="A401" s="2"/>
      <c r="B401" s="2"/>
      <c r="C401" s="2"/>
      <c r="D401" s="22"/>
      <c r="E401" s="23"/>
      <c r="F401" s="2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">
      <c r="A402" s="2"/>
      <c r="B402" s="2"/>
      <c r="C402" s="2"/>
      <c r="D402" s="22"/>
      <c r="E402" s="23"/>
      <c r="F402" s="2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">
      <c r="A403" s="2"/>
      <c r="B403" s="2"/>
      <c r="C403" s="2"/>
      <c r="D403" s="22"/>
      <c r="E403" s="23"/>
      <c r="F403" s="2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">
      <c r="A404" s="2"/>
      <c r="B404" s="2"/>
      <c r="C404" s="2"/>
      <c r="D404" s="22"/>
      <c r="E404" s="23"/>
      <c r="F404" s="2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">
      <c r="A405" s="2"/>
      <c r="B405" s="2"/>
      <c r="C405" s="2"/>
      <c r="D405" s="22"/>
      <c r="E405" s="23"/>
      <c r="F405" s="2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">
      <c r="A406" s="2"/>
      <c r="B406" s="2"/>
      <c r="C406" s="2"/>
      <c r="D406" s="22"/>
      <c r="E406" s="23"/>
      <c r="F406" s="2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">
      <c r="A407" s="2"/>
      <c r="B407" s="2"/>
      <c r="C407" s="2"/>
      <c r="D407" s="22"/>
      <c r="E407" s="23"/>
      <c r="F407" s="2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">
      <c r="A408" s="2"/>
      <c r="B408" s="2"/>
      <c r="C408" s="2"/>
      <c r="D408" s="22"/>
      <c r="E408" s="23"/>
      <c r="F408" s="2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">
      <c r="A409" s="2"/>
      <c r="B409" s="2"/>
      <c r="C409" s="2"/>
      <c r="D409" s="22"/>
      <c r="E409" s="23"/>
      <c r="F409" s="2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">
      <c r="A410" s="2"/>
      <c r="B410" s="2"/>
      <c r="C410" s="2"/>
      <c r="D410" s="22"/>
      <c r="E410" s="23"/>
      <c r="F410" s="2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">
      <c r="A411" s="2"/>
      <c r="B411" s="2"/>
      <c r="C411" s="2"/>
      <c r="D411" s="22"/>
      <c r="E411" s="23"/>
      <c r="F411" s="2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">
      <c r="A412" s="2"/>
      <c r="B412" s="2"/>
      <c r="C412" s="2"/>
      <c r="D412" s="22"/>
      <c r="E412" s="23"/>
      <c r="F412" s="2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">
      <c r="A413" s="2"/>
      <c r="B413" s="2"/>
      <c r="C413" s="2"/>
      <c r="D413" s="22"/>
      <c r="E413" s="23"/>
      <c r="F413" s="2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">
      <c r="A414" s="2"/>
      <c r="B414" s="2"/>
      <c r="C414" s="2"/>
      <c r="D414" s="22"/>
      <c r="E414" s="23"/>
      <c r="F414" s="2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">
      <c r="A415" s="2"/>
      <c r="B415" s="2"/>
      <c r="C415" s="2"/>
      <c r="D415" s="22"/>
      <c r="E415" s="23"/>
      <c r="F415" s="2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">
      <c r="A416" s="2"/>
      <c r="B416" s="2"/>
      <c r="C416" s="2"/>
      <c r="D416" s="22"/>
      <c r="E416" s="23"/>
      <c r="F416" s="2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">
      <c r="A417" s="2"/>
      <c r="B417" s="2"/>
      <c r="C417" s="2"/>
      <c r="D417" s="22"/>
      <c r="E417" s="23"/>
      <c r="F417" s="2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">
      <c r="A418" s="2"/>
      <c r="B418" s="2"/>
      <c r="C418" s="2"/>
      <c r="D418" s="22"/>
      <c r="E418" s="23"/>
      <c r="F418" s="2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">
      <c r="A419" s="2"/>
      <c r="B419" s="2"/>
      <c r="C419" s="2"/>
      <c r="D419" s="22"/>
      <c r="E419" s="23"/>
      <c r="F419" s="2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">
      <c r="A420" s="2"/>
      <c r="B420" s="2"/>
      <c r="C420" s="2"/>
      <c r="D420" s="22"/>
      <c r="E420" s="23"/>
      <c r="F420" s="2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">
      <c r="A421" s="2"/>
      <c r="B421" s="2"/>
      <c r="C421" s="2"/>
      <c r="D421" s="22"/>
      <c r="E421" s="23"/>
      <c r="F421" s="2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">
      <c r="A422" s="2"/>
      <c r="B422" s="2"/>
      <c r="C422" s="2"/>
      <c r="D422" s="22"/>
      <c r="E422" s="23"/>
      <c r="F422" s="2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">
      <c r="A423" s="2"/>
      <c r="B423" s="2"/>
      <c r="C423" s="2"/>
      <c r="D423" s="22"/>
      <c r="E423" s="23"/>
      <c r="F423" s="2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">
      <c r="A424" s="2"/>
      <c r="B424" s="2"/>
      <c r="C424" s="2"/>
      <c r="D424" s="22"/>
      <c r="E424" s="23"/>
      <c r="F424" s="2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">
      <c r="A425" s="2"/>
      <c r="B425" s="2"/>
      <c r="C425" s="2"/>
      <c r="D425" s="22"/>
      <c r="E425" s="23"/>
      <c r="F425" s="2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">
      <c r="A426" s="2"/>
      <c r="B426" s="2"/>
      <c r="C426" s="2"/>
      <c r="D426" s="22"/>
      <c r="E426" s="23"/>
      <c r="F426" s="2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">
      <c r="A427" s="2"/>
      <c r="B427" s="2"/>
      <c r="C427" s="2"/>
      <c r="D427" s="22"/>
      <c r="E427" s="23"/>
      <c r="F427" s="2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">
      <c r="A428" s="2"/>
      <c r="B428" s="2"/>
      <c r="C428" s="2"/>
      <c r="D428" s="22"/>
      <c r="E428" s="23"/>
      <c r="F428" s="2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">
      <c r="A429" s="2"/>
      <c r="B429" s="2"/>
      <c r="C429" s="2"/>
      <c r="D429" s="22"/>
      <c r="E429" s="23"/>
      <c r="F429" s="2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">
      <c r="A430" s="2"/>
      <c r="B430" s="2"/>
      <c r="C430" s="2"/>
      <c r="D430" s="22"/>
      <c r="E430" s="23"/>
      <c r="F430" s="2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">
      <c r="A431" s="2"/>
      <c r="B431" s="2"/>
      <c r="C431" s="2"/>
      <c r="D431" s="22"/>
      <c r="E431" s="23"/>
      <c r="F431" s="2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">
      <c r="A432" s="2"/>
      <c r="B432" s="2"/>
      <c r="C432" s="2"/>
      <c r="D432" s="22"/>
      <c r="E432" s="23"/>
      <c r="F432" s="2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">
      <c r="A433" s="2"/>
      <c r="B433" s="2"/>
      <c r="C433" s="2"/>
      <c r="D433" s="22"/>
      <c r="E433" s="23"/>
      <c r="F433" s="2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">
      <c r="A434" s="2"/>
      <c r="B434" s="2"/>
      <c r="C434" s="2"/>
      <c r="D434" s="22"/>
      <c r="E434" s="23"/>
      <c r="F434" s="2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">
      <c r="A435" s="2"/>
      <c r="B435" s="2"/>
      <c r="C435" s="2"/>
      <c r="D435" s="22"/>
      <c r="E435" s="23"/>
      <c r="F435" s="2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">
      <c r="A436" s="2"/>
      <c r="B436" s="2"/>
      <c r="C436" s="2"/>
      <c r="D436" s="22"/>
      <c r="E436" s="23"/>
      <c r="F436" s="2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">
      <c r="A437" s="2"/>
      <c r="B437" s="2"/>
      <c r="C437" s="2"/>
      <c r="D437" s="22"/>
      <c r="E437" s="23"/>
      <c r="F437" s="2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">
      <c r="A438" s="2"/>
      <c r="B438" s="2"/>
      <c r="C438" s="2"/>
      <c r="D438" s="22"/>
      <c r="E438" s="23"/>
      <c r="F438" s="2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">
      <c r="A439" s="2"/>
      <c r="B439" s="2"/>
      <c r="C439" s="2"/>
      <c r="D439" s="22"/>
      <c r="E439" s="23"/>
      <c r="F439" s="2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">
      <c r="A440" s="2"/>
      <c r="B440" s="2"/>
      <c r="C440" s="2"/>
      <c r="D440" s="22"/>
      <c r="E440" s="23"/>
      <c r="F440" s="2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">
      <c r="A441" s="2"/>
      <c r="B441" s="2"/>
      <c r="C441" s="2"/>
      <c r="D441" s="22"/>
      <c r="E441" s="23"/>
      <c r="F441" s="2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">
      <c r="A442" s="2"/>
      <c r="B442" s="2"/>
      <c r="C442" s="2"/>
      <c r="D442" s="22"/>
      <c r="E442" s="23"/>
      <c r="F442" s="2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">
      <c r="A443" s="2"/>
      <c r="B443" s="2"/>
      <c r="C443" s="2"/>
      <c r="D443" s="22"/>
      <c r="E443" s="23"/>
      <c r="F443" s="2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">
      <c r="A444" s="2"/>
      <c r="B444" s="2"/>
      <c r="C444" s="2"/>
      <c r="D444" s="22"/>
      <c r="E444" s="23"/>
      <c r="F444" s="2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">
      <c r="A445" s="2"/>
      <c r="B445" s="2"/>
      <c r="C445" s="2"/>
      <c r="D445" s="22"/>
      <c r="E445" s="23"/>
      <c r="F445" s="2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">
      <c r="A446" s="2"/>
      <c r="B446" s="2"/>
      <c r="C446" s="2"/>
      <c r="D446" s="22"/>
      <c r="E446" s="23"/>
      <c r="F446" s="2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">
      <c r="A447" s="2"/>
      <c r="B447" s="2"/>
      <c r="C447" s="2"/>
      <c r="D447" s="22"/>
      <c r="E447" s="23"/>
      <c r="F447" s="2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">
      <c r="A448" s="2"/>
      <c r="B448" s="2"/>
      <c r="C448" s="2"/>
      <c r="D448" s="22"/>
      <c r="E448" s="23"/>
      <c r="F448" s="2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">
      <c r="A449" s="2"/>
      <c r="B449" s="2"/>
      <c r="C449" s="2"/>
      <c r="D449" s="22"/>
      <c r="E449" s="23"/>
      <c r="F449" s="2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">
      <c r="A450" s="2"/>
      <c r="B450" s="2"/>
      <c r="C450" s="2"/>
      <c r="D450" s="22"/>
      <c r="E450" s="23"/>
      <c r="F450" s="2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">
      <c r="A451" s="2"/>
      <c r="B451" s="2"/>
      <c r="C451" s="2"/>
      <c r="D451" s="22"/>
      <c r="E451" s="23"/>
      <c r="F451" s="2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">
      <c r="A452" s="2"/>
      <c r="B452" s="2"/>
      <c r="C452" s="2"/>
      <c r="D452" s="22"/>
      <c r="E452" s="23"/>
      <c r="F452" s="2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">
      <c r="A453" s="2"/>
      <c r="B453" s="2"/>
      <c r="C453" s="2"/>
      <c r="D453" s="22"/>
      <c r="E453" s="23"/>
      <c r="F453" s="2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">
      <c r="A454" s="2"/>
      <c r="B454" s="2"/>
      <c r="C454" s="2"/>
      <c r="D454" s="22"/>
      <c r="E454" s="23"/>
      <c r="F454" s="2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">
      <c r="A455" s="2"/>
      <c r="B455" s="2"/>
      <c r="C455" s="2"/>
      <c r="D455" s="22"/>
      <c r="E455" s="23"/>
      <c r="F455" s="2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">
      <c r="A456" s="2"/>
      <c r="B456" s="2"/>
      <c r="C456" s="2"/>
      <c r="D456" s="22"/>
      <c r="E456" s="23"/>
      <c r="F456" s="2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">
      <c r="A457" s="2"/>
      <c r="B457" s="2"/>
      <c r="C457" s="2"/>
      <c r="D457" s="22"/>
      <c r="E457" s="23"/>
      <c r="F457" s="2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">
      <c r="A458" s="2"/>
      <c r="B458" s="2"/>
      <c r="C458" s="2"/>
      <c r="D458" s="22"/>
      <c r="E458" s="23"/>
      <c r="F458" s="2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">
      <c r="A459" s="2"/>
      <c r="B459" s="2"/>
      <c r="C459" s="2"/>
      <c r="D459" s="22"/>
      <c r="E459" s="23"/>
      <c r="F459" s="2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">
      <c r="A460" s="2"/>
      <c r="B460" s="2"/>
      <c r="C460" s="2"/>
      <c r="D460" s="22"/>
      <c r="E460" s="23"/>
      <c r="F460" s="2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">
      <c r="A461" s="2"/>
      <c r="B461" s="2"/>
      <c r="C461" s="2"/>
      <c r="D461" s="22"/>
      <c r="E461" s="23"/>
      <c r="F461" s="2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">
      <c r="A462" s="2"/>
      <c r="B462" s="2"/>
      <c r="C462" s="2"/>
      <c r="D462" s="22"/>
      <c r="E462" s="23"/>
      <c r="F462" s="2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">
      <c r="A463" s="2"/>
      <c r="B463" s="2"/>
      <c r="C463" s="2"/>
      <c r="D463" s="22"/>
      <c r="E463" s="23"/>
      <c r="F463" s="2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">
      <c r="A464" s="2"/>
      <c r="B464" s="2"/>
      <c r="C464" s="2"/>
      <c r="D464" s="22"/>
      <c r="E464" s="23"/>
      <c r="F464" s="2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">
      <c r="A465" s="2"/>
      <c r="B465" s="2"/>
      <c r="C465" s="2"/>
      <c r="D465" s="22"/>
      <c r="E465" s="23"/>
      <c r="F465" s="2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">
      <c r="A466" s="2"/>
      <c r="B466" s="2"/>
      <c r="C466" s="2"/>
      <c r="D466" s="22"/>
      <c r="E466" s="23"/>
      <c r="F466" s="2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">
      <c r="A467" s="2"/>
      <c r="B467" s="2"/>
      <c r="C467" s="2"/>
      <c r="D467" s="22"/>
      <c r="E467" s="23"/>
      <c r="F467" s="2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">
      <c r="A468" s="2"/>
      <c r="B468" s="2"/>
      <c r="C468" s="2"/>
      <c r="D468" s="22"/>
      <c r="E468" s="23"/>
      <c r="F468" s="2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">
      <c r="A469" s="2"/>
      <c r="B469" s="2"/>
      <c r="C469" s="2"/>
      <c r="D469" s="22"/>
      <c r="E469" s="23"/>
      <c r="F469" s="2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">
      <c r="A470" s="2"/>
      <c r="B470" s="2"/>
      <c r="C470" s="2"/>
      <c r="D470" s="22"/>
      <c r="E470" s="23"/>
      <c r="F470" s="2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">
      <c r="A471" s="2"/>
      <c r="B471" s="2"/>
      <c r="C471" s="2"/>
      <c r="D471" s="22"/>
      <c r="E471" s="23"/>
      <c r="F471" s="2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">
      <c r="A472" s="2"/>
      <c r="B472" s="2"/>
      <c r="C472" s="2"/>
      <c r="D472" s="22"/>
      <c r="E472" s="23"/>
      <c r="F472" s="2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">
      <c r="A473" s="2"/>
      <c r="B473" s="2"/>
      <c r="C473" s="2"/>
      <c r="D473" s="22"/>
      <c r="E473" s="23"/>
      <c r="F473" s="2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">
      <c r="A474" s="2"/>
      <c r="B474" s="2"/>
      <c r="C474" s="2"/>
      <c r="D474" s="22"/>
      <c r="E474" s="23"/>
      <c r="F474" s="2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">
      <c r="A475" s="2"/>
      <c r="B475" s="2"/>
      <c r="C475" s="2"/>
      <c r="D475" s="22"/>
      <c r="E475" s="23"/>
      <c r="F475" s="2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">
      <c r="A476" s="2"/>
      <c r="B476" s="2"/>
      <c r="C476" s="2"/>
      <c r="D476" s="22"/>
      <c r="E476" s="23"/>
      <c r="F476" s="2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">
      <c r="A477" s="2"/>
      <c r="B477" s="2"/>
      <c r="C477" s="2"/>
      <c r="D477" s="22"/>
      <c r="E477" s="23"/>
      <c r="F477" s="2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">
      <c r="A478" s="2"/>
      <c r="B478" s="2"/>
      <c r="C478" s="2"/>
      <c r="D478" s="22"/>
      <c r="E478" s="23"/>
      <c r="F478" s="2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">
      <c r="A479" s="2"/>
      <c r="B479" s="2"/>
      <c r="C479" s="2"/>
      <c r="D479" s="22"/>
      <c r="E479" s="23"/>
      <c r="F479" s="2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">
      <c r="A480" s="2"/>
      <c r="B480" s="2"/>
      <c r="C480" s="2"/>
      <c r="D480" s="22"/>
      <c r="E480" s="23"/>
      <c r="F480" s="2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">
      <c r="A481" s="2"/>
      <c r="B481" s="2"/>
      <c r="C481" s="2"/>
      <c r="D481" s="22"/>
      <c r="E481" s="23"/>
      <c r="F481" s="2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">
      <c r="A482" s="2"/>
      <c r="B482" s="2"/>
      <c r="C482" s="2"/>
      <c r="D482" s="22"/>
      <c r="E482" s="23"/>
      <c r="F482" s="2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">
      <c r="A483" s="2"/>
      <c r="B483" s="2"/>
      <c r="C483" s="2"/>
      <c r="D483" s="22"/>
      <c r="E483" s="23"/>
      <c r="F483" s="2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">
      <c r="A484" s="2"/>
      <c r="B484" s="2"/>
      <c r="C484" s="2"/>
      <c r="D484" s="22"/>
      <c r="E484" s="23"/>
      <c r="F484" s="2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">
      <c r="A485" s="2"/>
      <c r="B485" s="2"/>
      <c r="C485" s="2"/>
      <c r="D485" s="22"/>
      <c r="E485" s="23"/>
      <c r="F485" s="2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">
      <c r="A486" s="2"/>
      <c r="B486" s="2"/>
      <c r="C486" s="2"/>
      <c r="D486" s="22"/>
      <c r="E486" s="23"/>
      <c r="F486" s="2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">
      <c r="A487" s="2"/>
      <c r="B487" s="2"/>
      <c r="C487" s="2"/>
      <c r="D487" s="22"/>
      <c r="E487" s="23"/>
      <c r="F487" s="2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">
      <c r="A488" s="2"/>
      <c r="B488" s="2"/>
      <c r="C488" s="2"/>
      <c r="D488" s="22"/>
      <c r="E488" s="23"/>
      <c r="F488" s="2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">
      <c r="A489" s="2"/>
      <c r="B489" s="2"/>
      <c r="C489" s="2"/>
      <c r="D489" s="22"/>
      <c r="E489" s="23"/>
      <c r="F489" s="2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">
      <c r="A490" s="2"/>
      <c r="B490" s="2"/>
      <c r="C490" s="2"/>
      <c r="D490" s="22"/>
      <c r="E490" s="23"/>
      <c r="F490" s="2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">
      <c r="A491" s="2"/>
      <c r="B491" s="2"/>
      <c r="C491" s="2"/>
      <c r="D491" s="22"/>
      <c r="E491" s="23"/>
      <c r="F491" s="2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">
      <c r="A492" s="2"/>
      <c r="B492" s="2"/>
      <c r="C492" s="2"/>
      <c r="D492" s="22"/>
      <c r="E492" s="23"/>
      <c r="F492" s="2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">
      <c r="A493" s="2"/>
      <c r="B493" s="2"/>
      <c r="C493" s="2"/>
      <c r="D493" s="22"/>
      <c r="E493" s="23"/>
      <c r="F493" s="2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">
      <c r="A494" s="2"/>
      <c r="B494" s="2"/>
      <c r="C494" s="2"/>
      <c r="D494" s="22"/>
      <c r="E494" s="23"/>
      <c r="F494" s="2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">
      <c r="A495" s="2"/>
      <c r="B495" s="2"/>
      <c r="C495" s="2"/>
      <c r="D495" s="22"/>
      <c r="E495" s="23"/>
      <c r="F495" s="2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">
      <c r="A496" s="2"/>
      <c r="B496" s="2"/>
      <c r="C496" s="2"/>
      <c r="D496" s="22"/>
      <c r="E496" s="23"/>
      <c r="F496" s="2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">
      <c r="A497" s="2"/>
      <c r="B497" s="2"/>
      <c r="C497" s="2"/>
      <c r="D497" s="22"/>
      <c r="E497" s="23"/>
      <c r="F497" s="2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">
      <c r="A498" s="2"/>
      <c r="B498" s="2"/>
      <c r="C498" s="2"/>
      <c r="D498" s="22"/>
      <c r="E498" s="23"/>
      <c r="F498" s="2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">
      <c r="A499" s="2"/>
      <c r="B499" s="2"/>
      <c r="C499" s="2"/>
      <c r="D499" s="22"/>
      <c r="E499" s="23"/>
      <c r="F499" s="2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">
      <c r="A500" s="2"/>
      <c r="B500" s="2"/>
      <c r="C500" s="2"/>
      <c r="D500" s="22"/>
      <c r="E500" s="23"/>
      <c r="F500" s="2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">
      <c r="A501" s="2"/>
      <c r="B501" s="2"/>
      <c r="C501" s="2"/>
      <c r="D501" s="22"/>
      <c r="E501" s="23"/>
      <c r="F501" s="2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">
      <c r="A502" s="2"/>
      <c r="B502" s="2"/>
      <c r="C502" s="2"/>
      <c r="D502" s="22"/>
      <c r="E502" s="23"/>
      <c r="F502" s="2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">
      <c r="A503" s="2"/>
      <c r="B503" s="2"/>
      <c r="C503" s="2"/>
      <c r="D503" s="22"/>
      <c r="E503" s="23"/>
      <c r="F503" s="2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">
      <c r="A504" s="2"/>
      <c r="B504" s="2"/>
      <c r="C504" s="2"/>
      <c r="D504" s="22"/>
      <c r="E504" s="23"/>
      <c r="F504" s="2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">
      <c r="A505" s="2"/>
      <c r="B505" s="2"/>
      <c r="C505" s="2"/>
      <c r="D505" s="22"/>
      <c r="E505" s="23"/>
      <c r="F505" s="2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">
      <c r="A506" s="2"/>
      <c r="B506" s="2"/>
      <c r="C506" s="2"/>
      <c r="D506" s="22"/>
      <c r="E506" s="23"/>
      <c r="F506" s="2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">
      <c r="A507" s="2"/>
      <c r="B507" s="2"/>
      <c r="C507" s="2"/>
      <c r="D507" s="22"/>
      <c r="E507" s="23"/>
      <c r="F507" s="2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">
      <c r="A508" s="2"/>
      <c r="B508" s="2"/>
      <c r="C508" s="2"/>
      <c r="D508" s="22"/>
      <c r="E508" s="23"/>
      <c r="F508" s="2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">
      <c r="A509" s="2"/>
      <c r="B509" s="2"/>
      <c r="C509" s="2"/>
      <c r="D509" s="22"/>
      <c r="E509" s="23"/>
      <c r="F509" s="2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">
      <c r="A510" s="2"/>
      <c r="B510" s="2"/>
      <c r="C510" s="2"/>
      <c r="D510" s="22"/>
      <c r="E510" s="23"/>
      <c r="F510" s="2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">
      <c r="A511" s="2"/>
      <c r="B511" s="2"/>
      <c r="C511" s="2"/>
      <c r="D511" s="22"/>
      <c r="E511" s="23"/>
      <c r="F511" s="2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">
      <c r="A512" s="2"/>
      <c r="B512" s="2"/>
      <c r="C512" s="2"/>
      <c r="D512" s="22"/>
      <c r="E512" s="23"/>
      <c r="F512" s="2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">
      <c r="A513" s="2"/>
      <c r="B513" s="2"/>
      <c r="C513" s="2"/>
      <c r="D513" s="22"/>
      <c r="E513" s="23"/>
      <c r="F513" s="2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">
      <c r="A514" s="2"/>
      <c r="B514" s="2"/>
      <c r="C514" s="2"/>
      <c r="D514" s="22"/>
      <c r="E514" s="23"/>
      <c r="F514" s="2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">
      <c r="A515" s="2"/>
      <c r="B515" s="2"/>
      <c r="C515" s="2"/>
      <c r="D515" s="22"/>
      <c r="E515" s="23"/>
      <c r="F515" s="2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">
      <c r="A516" s="2"/>
      <c r="B516" s="2"/>
      <c r="C516" s="2"/>
      <c r="D516" s="22"/>
      <c r="E516" s="23"/>
      <c r="F516" s="2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">
      <c r="A517" s="2"/>
      <c r="B517" s="2"/>
      <c r="C517" s="2"/>
      <c r="D517" s="22"/>
      <c r="E517" s="23"/>
      <c r="F517" s="2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">
      <c r="A518" s="2"/>
      <c r="B518" s="2"/>
      <c r="C518" s="2"/>
      <c r="D518" s="22"/>
      <c r="E518" s="23"/>
      <c r="F518" s="2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">
      <c r="A519" s="2"/>
      <c r="B519" s="2"/>
      <c r="C519" s="2"/>
      <c r="D519" s="22"/>
      <c r="E519" s="23"/>
      <c r="F519" s="2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">
      <c r="A520" s="2"/>
      <c r="B520" s="2"/>
      <c r="C520" s="2"/>
      <c r="D520" s="22"/>
      <c r="E520" s="23"/>
      <c r="F520" s="2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">
      <c r="A521" s="2"/>
      <c r="B521" s="2"/>
      <c r="C521" s="2"/>
      <c r="D521" s="22"/>
      <c r="E521" s="23"/>
      <c r="F521" s="2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">
      <c r="A522" s="2"/>
      <c r="B522" s="2"/>
      <c r="C522" s="2"/>
      <c r="D522" s="22"/>
      <c r="E522" s="23"/>
      <c r="F522" s="2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">
      <c r="A523" s="2"/>
      <c r="B523" s="2"/>
      <c r="C523" s="2"/>
      <c r="D523" s="22"/>
      <c r="E523" s="23"/>
      <c r="F523" s="2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">
      <c r="A524" s="2"/>
      <c r="B524" s="2"/>
      <c r="C524" s="2"/>
      <c r="D524" s="22"/>
      <c r="E524" s="23"/>
      <c r="F524" s="2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">
      <c r="A525" s="2"/>
      <c r="B525" s="2"/>
      <c r="C525" s="2"/>
      <c r="D525" s="22"/>
      <c r="E525" s="23"/>
      <c r="F525" s="2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">
      <c r="A526" s="2"/>
      <c r="B526" s="2"/>
      <c r="C526" s="2"/>
      <c r="D526" s="22"/>
      <c r="E526" s="23"/>
      <c r="F526" s="2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">
      <c r="A527" s="2"/>
      <c r="B527" s="2"/>
      <c r="C527" s="2"/>
      <c r="D527" s="22"/>
      <c r="E527" s="23"/>
      <c r="F527" s="2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">
      <c r="A528" s="2"/>
      <c r="B528" s="2"/>
      <c r="C528" s="2"/>
      <c r="D528" s="22"/>
      <c r="E528" s="23"/>
      <c r="F528" s="2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">
      <c r="A529" s="2"/>
      <c r="B529" s="2"/>
      <c r="C529" s="2"/>
      <c r="D529" s="22"/>
      <c r="E529" s="23"/>
      <c r="F529" s="2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">
      <c r="A530" s="2"/>
      <c r="B530" s="2"/>
      <c r="C530" s="2"/>
      <c r="D530" s="22"/>
      <c r="E530" s="23"/>
      <c r="F530" s="2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">
      <c r="A531" s="2"/>
      <c r="B531" s="2"/>
      <c r="C531" s="2"/>
      <c r="D531" s="22"/>
      <c r="E531" s="23"/>
      <c r="F531" s="2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">
      <c r="A532" s="2"/>
      <c r="B532" s="2"/>
      <c r="C532" s="2"/>
      <c r="D532" s="22"/>
      <c r="E532" s="23"/>
      <c r="F532" s="2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">
      <c r="A533" s="2"/>
      <c r="B533" s="2"/>
      <c r="C533" s="2"/>
      <c r="D533" s="22"/>
      <c r="E533" s="23"/>
      <c r="F533" s="2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">
      <c r="A534" s="2"/>
      <c r="B534" s="2"/>
      <c r="C534" s="2"/>
      <c r="D534" s="22"/>
      <c r="E534" s="23"/>
      <c r="F534" s="2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">
      <c r="A535" s="2"/>
      <c r="B535" s="2"/>
      <c r="C535" s="2"/>
      <c r="D535" s="22"/>
      <c r="E535" s="23"/>
      <c r="F535" s="2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">
      <c r="A536" s="2"/>
      <c r="B536" s="2"/>
      <c r="C536" s="2"/>
      <c r="D536" s="22"/>
      <c r="E536" s="23"/>
      <c r="F536" s="2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">
      <c r="A537" s="2"/>
      <c r="B537" s="2"/>
      <c r="C537" s="2"/>
      <c r="D537" s="22"/>
      <c r="E537" s="23"/>
      <c r="F537" s="2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">
      <c r="A538" s="2"/>
      <c r="B538" s="2"/>
      <c r="C538" s="2"/>
      <c r="D538" s="22"/>
      <c r="E538" s="23"/>
      <c r="F538" s="2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">
      <c r="A539" s="2"/>
      <c r="B539" s="2"/>
      <c r="C539" s="2"/>
      <c r="D539" s="22"/>
      <c r="E539" s="23"/>
      <c r="F539" s="2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">
      <c r="A540" s="2"/>
      <c r="B540" s="2"/>
      <c r="C540" s="2"/>
      <c r="D540" s="22"/>
      <c r="E540" s="23"/>
      <c r="F540" s="2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">
      <c r="A541" s="2"/>
      <c r="B541" s="2"/>
      <c r="C541" s="2"/>
      <c r="D541" s="22"/>
      <c r="E541" s="23"/>
      <c r="F541" s="2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">
      <c r="A542" s="2"/>
      <c r="B542" s="2"/>
      <c r="C542" s="2"/>
      <c r="D542" s="22"/>
      <c r="E542" s="23"/>
      <c r="F542" s="2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">
      <c r="A543" s="2"/>
      <c r="B543" s="2"/>
      <c r="C543" s="2"/>
      <c r="D543" s="22"/>
      <c r="E543" s="23"/>
      <c r="F543" s="2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">
      <c r="A544" s="2"/>
      <c r="B544" s="2"/>
      <c r="C544" s="2"/>
      <c r="D544" s="22"/>
      <c r="E544" s="23"/>
      <c r="F544" s="2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">
      <c r="A545" s="2"/>
      <c r="B545" s="2"/>
      <c r="C545" s="2"/>
      <c r="D545" s="22"/>
      <c r="E545" s="23"/>
      <c r="F545" s="2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">
      <c r="A546" s="2"/>
      <c r="B546" s="2"/>
      <c r="C546" s="2"/>
      <c r="D546" s="22"/>
      <c r="E546" s="23"/>
      <c r="F546" s="2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">
      <c r="A547" s="2"/>
      <c r="B547" s="2"/>
      <c r="C547" s="2"/>
      <c r="D547" s="22"/>
      <c r="E547" s="23"/>
      <c r="F547" s="2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">
      <c r="A548" s="2"/>
      <c r="B548" s="2"/>
      <c r="C548" s="2"/>
      <c r="D548" s="22"/>
      <c r="E548" s="23"/>
      <c r="F548" s="2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">
      <c r="A549" s="2"/>
      <c r="B549" s="2"/>
      <c r="C549" s="2"/>
      <c r="D549" s="22"/>
      <c r="E549" s="23"/>
      <c r="F549" s="2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">
      <c r="A550" s="2"/>
      <c r="B550" s="2"/>
      <c r="C550" s="2"/>
      <c r="D550" s="22"/>
      <c r="E550" s="23"/>
      <c r="F550" s="2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">
      <c r="A551" s="2"/>
      <c r="B551" s="2"/>
      <c r="C551" s="2"/>
      <c r="D551" s="22"/>
      <c r="E551" s="23"/>
      <c r="F551" s="2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">
      <c r="A552" s="2"/>
      <c r="B552" s="2"/>
      <c r="C552" s="2"/>
      <c r="D552" s="22"/>
      <c r="E552" s="23"/>
      <c r="F552" s="2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">
      <c r="A553" s="2"/>
      <c r="B553" s="2"/>
      <c r="C553" s="2"/>
      <c r="D553" s="22"/>
      <c r="E553" s="23"/>
      <c r="F553" s="2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">
      <c r="A554" s="2"/>
      <c r="B554" s="2"/>
      <c r="C554" s="2"/>
      <c r="D554" s="22"/>
      <c r="E554" s="23"/>
      <c r="F554" s="2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">
      <c r="A555" s="2"/>
      <c r="B555" s="2"/>
      <c r="C555" s="2"/>
      <c r="D555" s="22"/>
      <c r="E555" s="23"/>
      <c r="F555" s="2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">
      <c r="A556" s="2"/>
      <c r="B556" s="2"/>
      <c r="C556" s="2"/>
      <c r="D556" s="22"/>
      <c r="E556" s="23"/>
      <c r="F556" s="2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">
      <c r="A557" s="2"/>
      <c r="B557" s="2"/>
      <c r="C557" s="2"/>
      <c r="D557" s="22"/>
      <c r="E557" s="23"/>
      <c r="F557" s="2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">
      <c r="A558" s="2"/>
      <c r="B558" s="2"/>
      <c r="C558" s="2"/>
      <c r="D558" s="22"/>
      <c r="E558" s="23"/>
      <c r="F558" s="2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">
      <c r="A559" s="2"/>
      <c r="B559" s="2"/>
      <c r="C559" s="2"/>
      <c r="D559" s="22"/>
      <c r="E559" s="23"/>
      <c r="F559" s="2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">
      <c r="A560" s="2"/>
      <c r="B560" s="2"/>
      <c r="C560" s="2"/>
      <c r="D560" s="22"/>
      <c r="E560" s="23"/>
      <c r="F560" s="2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">
      <c r="A561" s="2"/>
      <c r="B561" s="2"/>
      <c r="C561" s="2"/>
      <c r="D561" s="22"/>
      <c r="E561" s="23"/>
      <c r="F561" s="2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">
      <c r="A562" s="2"/>
      <c r="B562" s="2"/>
      <c r="C562" s="2"/>
      <c r="D562" s="22"/>
      <c r="E562" s="23"/>
      <c r="F562" s="2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">
      <c r="A563" s="2"/>
      <c r="B563" s="2"/>
      <c r="C563" s="2"/>
      <c r="D563" s="22"/>
      <c r="E563" s="23"/>
      <c r="F563" s="2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">
      <c r="A564" s="2"/>
      <c r="B564" s="2"/>
      <c r="C564" s="2"/>
      <c r="D564" s="22"/>
      <c r="E564" s="23"/>
      <c r="F564" s="2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">
      <c r="A565" s="2"/>
      <c r="B565" s="2"/>
      <c r="C565" s="2"/>
      <c r="D565" s="22"/>
      <c r="E565" s="23"/>
      <c r="F565" s="2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">
      <c r="A566" s="2"/>
      <c r="B566" s="2"/>
      <c r="C566" s="2"/>
      <c r="D566" s="22"/>
      <c r="E566" s="23"/>
      <c r="F566" s="2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">
      <c r="A567" s="2"/>
      <c r="B567" s="2"/>
      <c r="C567" s="2"/>
      <c r="D567" s="22"/>
      <c r="E567" s="23"/>
      <c r="F567" s="2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">
      <c r="A568" s="2"/>
      <c r="B568" s="2"/>
      <c r="C568" s="2"/>
      <c r="D568" s="22"/>
      <c r="E568" s="23"/>
      <c r="F568" s="2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">
      <c r="A569" s="2"/>
      <c r="B569" s="2"/>
      <c r="C569" s="2"/>
      <c r="D569" s="22"/>
      <c r="E569" s="23"/>
      <c r="F569" s="2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">
      <c r="A570" s="2"/>
      <c r="B570" s="2"/>
      <c r="C570" s="2"/>
      <c r="D570" s="22"/>
      <c r="E570" s="23"/>
      <c r="F570" s="2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">
      <c r="A571" s="2"/>
      <c r="B571" s="2"/>
      <c r="C571" s="2"/>
      <c r="D571" s="22"/>
      <c r="E571" s="23"/>
      <c r="F571" s="2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">
      <c r="A572" s="2"/>
      <c r="B572" s="2"/>
      <c r="C572" s="2"/>
      <c r="D572" s="22"/>
      <c r="E572" s="23"/>
      <c r="F572" s="2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">
      <c r="A573" s="2"/>
      <c r="B573" s="2"/>
      <c r="C573" s="2"/>
      <c r="D573" s="22"/>
      <c r="E573" s="23"/>
      <c r="F573" s="2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">
      <c r="A574" s="2"/>
      <c r="B574" s="2"/>
      <c r="C574" s="2"/>
      <c r="D574" s="22"/>
      <c r="E574" s="23"/>
      <c r="F574" s="2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">
      <c r="A575" s="2"/>
      <c r="B575" s="2"/>
      <c r="C575" s="2"/>
      <c r="D575" s="22"/>
      <c r="E575" s="23"/>
      <c r="F575" s="2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">
      <c r="A576" s="2"/>
      <c r="B576" s="2"/>
      <c r="C576" s="2"/>
      <c r="D576" s="22"/>
      <c r="E576" s="23"/>
      <c r="F576" s="2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">
      <c r="A577" s="2"/>
      <c r="B577" s="2"/>
      <c r="C577" s="2"/>
      <c r="D577" s="22"/>
      <c r="E577" s="23"/>
      <c r="F577" s="2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">
      <c r="A578" s="2"/>
      <c r="B578" s="2"/>
      <c r="C578" s="2"/>
      <c r="D578" s="22"/>
      <c r="E578" s="23"/>
      <c r="F578" s="2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">
      <c r="A579" s="2"/>
      <c r="B579" s="2"/>
      <c r="C579" s="2"/>
      <c r="D579" s="22"/>
      <c r="E579" s="23"/>
      <c r="F579" s="2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">
      <c r="A580" s="2"/>
      <c r="B580" s="2"/>
      <c r="C580" s="2"/>
      <c r="D580" s="22"/>
      <c r="E580" s="23"/>
      <c r="F580" s="2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">
      <c r="A581" s="2"/>
      <c r="B581" s="2"/>
      <c r="C581" s="2"/>
      <c r="D581" s="22"/>
      <c r="E581" s="23"/>
      <c r="F581" s="2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">
      <c r="A582" s="2"/>
      <c r="B582" s="2"/>
      <c r="C582" s="2"/>
      <c r="D582" s="22"/>
      <c r="E582" s="23"/>
      <c r="F582" s="2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">
      <c r="A583" s="2"/>
      <c r="B583" s="2"/>
      <c r="C583" s="2"/>
      <c r="D583" s="22"/>
      <c r="E583" s="23"/>
      <c r="F583" s="2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">
      <c r="A584" s="2"/>
      <c r="B584" s="2"/>
      <c r="C584" s="2"/>
      <c r="D584" s="22"/>
      <c r="E584" s="23"/>
      <c r="F584" s="2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">
      <c r="A585" s="2"/>
      <c r="B585" s="2"/>
      <c r="C585" s="2"/>
      <c r="D585" s="22"/>
      <c r="E585" s="23"/>
      <c r="F585" s="2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">
      <c r="A586" s="2"/>
      <c r="B586" s="2"/>
      <c r="C586" s="2"/>
      <c r="D586" s="22"/>
      <c r="E586" s="23"/>
      <c r="F586" s="2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">
      <c r="A587" s="2"/>
      <c r="B587" s="2"/>
      <c r="C587" s="2"/>
      <c r="D587" s="22"/>
      <c r="E587" s="23"/>
      <c r="F587" s="2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">
      <c r="A588" s="2"/>
      <c r="B588" s="2"/>
      <c r="C588" s="2"/>
      <c r="D588" s="22"/>
      <c r="E588" s="23"/>
      <c r="F588" s="2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">
      <c r="A589" s="2"/>
      <c r="B589" s="2"/>
      <c r="C589" s="2"/>
      <c r="D589" s="22"/>
      <c r="E589" s="23"/>
      <c r="F589" s="2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">
      <c r="A590" s="2"/>
      <c r="B590" s="2"/>
      <c r="C590" s="2"/>
      <c r="D590" s="22"/>
      <c r="E590" s="23"/>
      <c r="F590" s="2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">
      <c r="A591" s="2"/>
      <c r="B591" s="2"/>
      <c r="C591" s="2"/>
      <c r="D591" s="22"/>
      <c r="E591" s="23"/>
      <c r="F591" s="2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">
      <c r="A592" s="2"/>
      <c r="B592" s="2"/>
      <c r="C592" s="2"/>
      <c r="D592" s="22"/>
      <c r="E592" s="23"/>
      <c r="F592" s="2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">
      <c r="A593" s="2"/>
      <c r="B593" s="2"/>
      <c r="C593" s="2"/>
      <c r="D593" s="22"/>
      <c r="E593" s="23"/>
      <c r="F593" s="2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">
      <c r="A594" s="2"/>
      <c r="B594" s="2"/>
      <c r="C594" s="2"/>
      <c r="D594" s="22"/>
      <c r="E594" s="23"/>
      <c r="F594" s="2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">
      <c r="A595" s="2"/>
      <c r="B595" s="2"/>
      <c r="C595" s="2"/>
      <c r="D595" s="22"/>
      <c r="E595" s="23"/>
      <c r="F595" s="2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">
      <c r="A596" s="2"/>
      <c r="B596" s="2"/>
      <c r="C596" s="2"/>
      <c r="D596" s="22"/>
      <c r="E596" s="23"/>
      <c r="F596" s="2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">
      <c r="A597" s="2"/>
      <c r="B597" s="2"/>
      <c r="C597" s="2"/>
      <c r="D597" s="22"/>
      <c r="E597" s="23"/>
      <c r="F597" s="2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">
      <c r="A598" s="2"/>
      <c r="B598" s="2"/>
      <c r="C598" s="2"/>
      <c r="D598" s="22"/>
      <c r="E598" s="23"/>
      <c r="F598" s="2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">
      <c r="A599" s="2"/>
      <c r="B599" s="2"/>
      <c r="C599" s="2"/>
      <c r="D599" s="22"/>
      <c r="E599" s="23"/>
      <c r="F599" s="2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">
      <c r="A600" s="2"/>
      <c r="B600" s="2"/>
      <c r="C600" s="2"/>
      <c r="D600" s="22"/>
      <c r="E600" s="23"/>
      <c r="F600" s="2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">
      <c r="A601" s="2"/>
      <c r="B601" s="2"/>
      <c r="C601" s="2"/>
      <c r="D601" s="22"/>
      <c r="E601" s="23"/>
      <c r="F601" s="2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">
      <c r="A602" s="2"/>
      <c r="B602" s="2"/>
      <c r="C602" s="2"/>
      <c r="D602" s="22"/>
      <c r="E602" s="23"/>
      <c r="F602" s="2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">
      <c r="A603" s="2"/>
      <c r="B603" s="2"/>
      <c r="C603" s="2"/>
      <c r="D603" s="22"/>
      <c r="E603" s="23"/>
      <c r="F603" s="2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">
      <c r="A604" s="2"/>
      <c r="B604" s="2"/>
      <c r="C604" s="2"/>
      <c r="D604" s="22"/>
      <c r="E604" s="23"/>
      <c r="F604" s="2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">
      <c r="A605" s="2"/>
      <c r="B605" s="2"/>
      <c r="C605" s="2"/>
      <c r="D605" s="22"/>
      <c r="E605" s="23"/>
      <c r="F605" s="2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">
      <c r="A606" s="2"/>
      <c r="B606" s="2"/>
      <c r="C606" s="2"/>
      <c r="D606" s="22"/>
      <c r="E606" s="23"/>
      <c r="F606" s="2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">
      <c r="A607" s="2"/>
      <c r="B607" s="2"/>
      <c r="C607" s="2"/>
      <c r="D607" s="22"/>
      <c r="E607" s="23"/>
      <c r="F607" s="2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">
      <c r="A608" s="2"/>
      <c r="B608" s="2"/>
      <c r="C608" s="2"/>
      <c r="D608" s="22"/>
      <c r="E608" s="23"/>
      <c r="F608" s="2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">
      <c r="A609" s="2"/>
      <c r="B609" s="2"/>
      <c r="C609" s="2"/>
      <c r="D609" s="22"/>
      <c r="E609" s="23"/>
      <c r="F609" s="2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">
      <c r="A610" s="2"/>
      <c r="B610" s="2"/>
      <c r="C610" s="2"/>
      <c r="D610" s="22"/>
      <c r="E610" s="23"/>
      <c r="F610" s="2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">
      <c r="A611" s="2"/>
      <c r="B611" s="2"/>
      <c r="C611" s="2"/>
      <c r="D611" s="22"/>
      <c r="E611" s="23"/>
      <c r="F611" s="2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">
      <c r="A612" s="2"/>
      <c r="B612" s="2"/>
      <c r="C612" s="2"/>
      <c r="D612" s="22"/>
      <c r="E612" s="23"/>
      <c r="F612" s="2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">
      <c r="A613" s="2"/>
      <c r="B613" s="2"/>
      <c r="C613" s="2"/>
      <c r="D613" s="22"/>
      <c r="E613" s="23"/>
      <c r="F613" s="2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">
      <c r="A614" s="2"/>
      <c r="B614" s="2"/>
      <c r="C614" s="2"/>
      <c r="D614" s="22"/>
      <c r="E614" s="23"/>
      <c r="F614" s="2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">
      <c r="A615" s="2"/>
      <c r="B615" s="2"/>
      <c r="C615" s="2"/>
      <c r="D615" s="22"/>
      <c r="E615" s="23"/>
      <c r="F615" s="2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">
      <c r="A616" s="2"/>
      <c r="B616" s="2"/>
      <c r="C616" s="2"/>
      <c r="D616" s="22"/>
      <c r="E616" s="23"/>
      <c r="F616" s="2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">
      <c r="A617" s="2"/>
      <c r="B617" s="2"/>
      <c r="C617" s="2"/>
      <c r="D617" s="22"/>
      <c r="E617" s="23"/>
      <c r="F617" s="2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">
      <c r="A618" s="2"/>
      <c r="B618" s="2"/>
      <c r="C618" s="2"/>
      <c r="D618" s="22"/>
      <c r="E618" s="23"/>
      <c r="F618" s="2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">
      <c r="A619" s="2"/>
      <c r="B619" s="2"/>
      <c r="C619" s="2"/>
      <c r="D619" s="22"/>
      <c r="E619" s="23"/>
      <c r="F619" s="2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">
      <c r="A620" s="2"/>
      <c r="B620" s="2"/>
      <c r="C620" s="2"/>
      <c r="D620" s="22"/>
      <c r="E620" s="23"/>
      <c r="F620" s="2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">
      <c r="A621" s="2"/>
      <c r="B621" s="2"/>
      <c r="C621" s="2"/>
      <c r="D621" s="22"/>
      <c r="E621" s="23"/>
      <c r="F621" s="2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">
      <c r="A622" s="2"/>
      <c r="B622" s="2"/>
      <c r="C622" s="2"/>
      <c r="D622" s="22"/>
      <c r="E622" s="23"/>
      <c r="F622" s="2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">
      <c r="A623" s="2"/>
      <c r="B623" s="2"/>
      <c r="C623" s="2"/>
      <c r="D623" s="22"/>
      <c r="E623" s="23"/>
      <c r="F623" s="2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">
      <c r="A624" s="2"/>
      <c r="B624" s="2"/>
      <c r="C624" s="2"/>
      <c r="D624" s="22"/>
      <c r="E624" s="23"/>
      <c r="F624" s="2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">
      <c r="A625" s="2"/>
      <c r="B625" s="2"/>
      <c r="C625" s="2"/>
      <c r="D625" s="22"/>
      <c r="E625" s="23"/>
      <c r="F625" s="2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">
      <c r="A626" s="2"/>
      <c r="B626" s="2"/>
      <c r="C626" s="2"/>
      <c r="D626" s="22"/>
      <c r="E626" s="23"/>
      <c r="F626" s="2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">
      <c r="A627" s="2"/>
      <c r="B627" s="2"/>
      <c r="C627" s="2"/>
      <c r="D627" s="22"/>
      <c r="E627" s="23"/>
      <c r="F627" s="2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">
      <c r="A628" s="2"/>
      <c r="B628" s="2"/>
      <c r="C628" s="2"/>
      <c r="D628" s="22"/>
      <c r="E628" s="23"/>
      <c r="F628" s="2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">
      <c r="A629" s="2"/>
      <c r="B629" s="2"/>
      <c r="C629" s="2"/>
      <c r="D629" s="22"/>
      <c r="E629" s="23"/>
      <c r="F629" s="2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">
      <c r="A630" s="2"/>
      <c r="B630" s="2"/>
      <c r="C630" s="2"/>
      <c r="D630" s="22"/>
      <c r="E630" s="23"/>
      <c r="F630" s="2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">
      <c r="A631" s="2"/>
      <c r="B631" s="2"/>
      <c r="C631" s="2"/>
      <c r="D631" s="22"/>
      <c r="E631" s="23"/>
      <c r="F631" s="2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">
      <c r="A632" s="2"/>
      <c r="B632" s="2"/>
      <c r="C632" s="2"/>
      <c r="D632" s="22"/>
      <c r="E632" s="23"/>
      <c r="F632" s="2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">
      <c r="A633" s="2"/>
      <c r="B633" s="2"/>
      <c r="C633" s="2"/>
      <c r="D633" s="22"/>
      <c r="E633" s="23"/>
      <c r="F633" s="2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">
      <c r="A634" s="2"/>
      <c r="B634" s="2"/>
      <c r="C634" s="2"/>
      <c r="D634" s="22"/>
      <c r="E634" s="23"/>
      <c r="F634" s="2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">
      <c r="A635" s="2"/>
      <c r="B635" s="2"/>
      <c r="C635" s="2"/>
      <c r="D635" s="22"/>
      <c r="E635" s="23"/>
      <c r="F635" s="2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">
      <c r="A636" s="2"/>
      <c r="B636" s="2"/>
      <c r="C636" s="2"/>
      <c r="D636" s="22"/>
      <c r="E636" s="23"/>
      <c r="F636" s="2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">
      <c r="A637" s="2"/>
      <c r="B637" s="2"/>
      <c r="C637" s="2"/>
      <c r="D637" s="22"/>
      <c r="E637" s="23"/>
      <c r="F637" s="2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">
      <c r="A638" s="2"/>
      <c r="B638" s="2"/>
      <c r="C638" s="2"/>
      <c r="D638" s="22"/>
      <c r="E638" s="23"/>
      <c r="F638" s="2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">
      <c r="A639" s="2"/>
      <c r="B639" s="2"/>
      <c r="C639" s="2"/>
      <c r="D639" s="22"/>
      <c r="E639" s="23"/>
      <c r="F639" s="2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">
      <c r="A640" s="2"/>
      <c r="B640" s="2"/>
      <c r="C640" s="2"/>
      <c r="D640" s="22"/>
      <c r="E640" s="23"/>
      <c r="F640" s="2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">
      <c r="A641" s="2"/>
      <c r="B641" s="2"/>
      <c r="C641" s="2"/>
      <c r="D641" s="22"/>
      <c r="E641" s="23"/>
      <c r="F641" s="2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">
      <c r="A642" s="2"/>
      <c r="B642" s="2"/>
      <c r="C642" s="2"/>
      <c r="D642" s="22"/>
      <c r="E642" s="23"/>
      <c r="F642" s="2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">
      <c r="A643" s="2"/>
      <c r="B643" s="2"/>
      <c r="C643" s="2"/>
      <c r="D643" s="22"/>
      <c r="E643" s="23"/>
      <c r="F643" s="2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">
      <c r="A644" s="2"/>
      <c r="B644" s="2"/>
      <c r="C644" s="2"/>
      <c r="D644" s="22"/>
      <c r="E644" s="23"/>
      <c r="F644" s="2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">
      <c r="A645" s="2"/>
      <c r="B645" s="2"/>
      <c r="C645" s="2"/>
      <c r="D645" s="22"/>
      <c r="E645" s="23"/>
      <c r="F645" s="2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">
      <c r="A646" s="2"/>
      <c r="B646" s="2"/>
      <c r="C646" s="2"/>
      <c r="D646" s="22"/>
      <c r="E646" s="23"/>
      <c r="F646" s="2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">
      <c r="A647" s="2"/>
      <c r="B647" s="2"/>
      <c r="C647" s="2"/>
      <c r="D647" s="22"/>
      <c r="E647" s="23"/>
      <c r="F647" s="2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">
      <c r="A648" s="2"/>
      <c r="B648" s="2"/>
      <c r="C648" s="2"/>
      <c r="D648" s="22"/>
      <c r="E648" s="23"/>
      <c r="F648" s="2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">
      <c r="A649" s="2"/>
      <c r="B649" s="2"/>
      <c r="C649" s="2"/>
      <c r="D649" s="22"/>
      <c r="E649" s="23"/>
      <c r="F649" s="2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">
      <c r="A650" s="2"/>
      <c r="B650" s="2"/>
      <c r="C650" s="2"/>
      <c r="D650" s="22"/>
      <c r="E650" s="23"/>
      <c r="F650" s="2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">
      <c r="A651" s="2"/>
      <c r="B651" s="2"/>
      <c r="C651" s="2"/>
      <c r="D651" s="22"/>
      <c r="E651" s="23"/>
      <c r="F651" s="2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">
      <c r="A652" s="2"/>
      <c r="B652" s="2"/>
      <c r="C652" s="2"/>
      <c r="D652" s="22"/>
      <c r="E652" s="23"/>
      <c r="F652" s="2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">
      <c r="A653" s="2"/>
      <c r="B653" s="2"/>
      <c r="C653" s="2"/>
      <c r="D653" s="22"/>
      <c r="E653" s="23"/>
      <c r="F653" s="2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">
      <c r="A654" s="2"/>
      <c r="B654" s="2"/>
      <c r="C654" s="2"/>
      <c r="D654" s="22"/>
      <c r="E654" s="23"/>
      <c r="F654" s="2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">
      <c r="A655" s="2"/>
      <c r="B655" s="2"/>
      <c r="C655" s="2"/>
      <c r="D655" s="22"/>
      <c r="E655" s="23"/>
      <c r="F655" s="2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">
      <c r="A656" s="2"/>
      <c r="B656" s="2"/>
      <c r="C656" s="2"/>
      <c r="D656" s="22"/>
      <c r="E656" s="23"/>
      <c r="F656" s="2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">
      <c r="A657" s="2"/>
      <c r="B657" s="2"/>
      <c r="C657" s="2"/>
      <c r="D657" s="22"/>
      <c r="E657" s="23"/>
      <c r="F657" s="2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">
      <c r="A658" s="2"/>
      <c r="B658" s="2"/>
      <c r="C658" s="2"/>
      <c r="D658" s="22"/>
      <c r="E658" s="23"/>
      <c r="F658" s="2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">
      <c r="A659" s="2"/>
      <c r="B659" s="2"/>
      <c r="C659" s="2"/>
      <c r="D659" s="22"/>
      <c r="E659" s="23"/>
      <c r="F659" s="2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">
      <c r="A660" s="2"/>
      <c r="B660" s="2"/>
      <c r="C660" s="2"/>
      <c r="D660" s="22"/>
      <c r="E660" s="23"/>
      <c r="F660" s="2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">
      <c r="A661" s="2"/>
      <c r="B661" s="2"/>
      <c r="C661" s="2"/>
      <c r="D661" s="22"/>
      <c r="E661" s="23"/>
      <c r="F661" s="2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">
      <c r="A662" s="2"/>
      <c r="B662" s="2"/>
      <c r="C662" s="2"/>
      <c r="D662" s="22"/>
      <c r="E662" s="23"/>
      <c r="F662" s="2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">
      <c r="A663" s="2"/>
      <c r="B663" s="2"/>
      <c r="C663" s="2"/>
      <c r="D663" s="22"/>
      <c r="E663" s="23"/>
      <c r="F663" s="2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">
      <c r="A664" s="2"/>
      <c r="B664" s="2"/>
      <c r="C664" s="2"/>
      <c r="D664" s="22"/>
      <c r="E664" s="23"/>
      <c r="F664" s="2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">
      <c r="A665" s="2"/>
      <c r="B665" s="2"/>
      <c r="C665" s="2"/>
      <c r="D665" s="22"/>
      <c r="E665" s="23"/>
      <c r="F665" s="2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">
      <c r="A666" s="2"/>
      <c r="B666" s="2"/>
      <c r="C666" s="2"/>
      <c r="D666" s="22"/>
      <c r="E666" s="23"/>
      <c r="F666" s="2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">
      <c r="A667" s="2"/>
      <c r="B667" s="2"/>
      <c r="C667" s="2"/>
      <c r="D667" s="22"/>
      <c r="E667" s="23"/>
      <c r="F667" s="2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">
      <c r="A668" s="2"/>
      <c r="B668" s="2"/>
      <c r="C668" s="2"/>
      <c r="D668" s="22"/>
      <c r="E668" s="23"/>
      <c r="F668" s="2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">
      <c r="A669" s="2"/>
      <c r="B669" s="2"/>
      <c r="C669" s="2"/>
      <c r="D669" s="22"/>
      <c r="E669" s="23"/>
      <c r="F669" s="2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">
      <c r="A670" s="2"/>
      <c r="B670" s="2"/>
      <c r="C670" s="2"/>
      <c r="D670" s="22"/>
      <c r="E670" s="23"/>
      <c r="F670" s="2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">
      <c r="A671" s="2"/>
      <c r="B671" s="2"/>
      <c r="C671" s="2"/>
      <c r="D671" s="22"/>
      <c r="E671" s="23"/>
      <c r="F671" s="2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">
      <c r="A672" s="2"/>
      <c r="B672" s="2"/>
      <c r="C672" s="2"/>
      <c r="D672" s="22"/>
      <c r="E672" s="23"/>
      <c r="F672" s="2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">
      <c r="A673" s="2"/>
      <c r="B673" s="2"/>
      <c r="C673" s="2"/>
      <c r="D673" s="22"/>
      <c r="E673" s="23"/>
      <c r="F673" s="2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">
      <c r="A674" s="2"/>
      <c r="B674" s="2"/>
      <c r="C674" s="2"/>
      <c r="D674" s="22"/>
      <c r="E674" s="23"/>
      <c r="F674" s="2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">
      <c r="A675" s="2"/>
      <c r="B675" s="2"/>
      <c r="C675" s="2"/>
      <c r="D675" s="22"/>
      <c r="E675" s="23"/>
      <c r="F675" s="2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">
      <c r="A676" s="2"/>
      <c r="B676" s="2"/>
      <c r="C676" s="2"/>
      <c r="D676" s="22"/>
      <c r="E676" s="23"/>
      <c r="F676" s="2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">
      <c r="A677" s="2"/>
      <c r="B677" s="2"/>
      <c r="C677" s="2"/>
      <c r="D677" s="22"/>
      <c r="E677" s="23"/>
      <c r="F677" s="2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">
      <c r="A678" s="2"/>
      <c r="B678" s="2"/>
      <c r="C678" s="2"/>
      <c r="D678" s="22"/>
      <c r="E678" s="23"/>
      <c r="F678" s="2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">
      <c r="A679" s="2"/>
      <c r="B679" s="2"/>
      <c r="C679" s="2"/>
      <c r="D679" s="22"/>
      <c r="E679" s="23"/>
      <c r="F679" s="2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">
      <c r="A680" s="2"/>
      <c r="B680" s="2"/>
      <c r="C680" s="2"/>
      <c r="D680" s="22"/>
      <c r="E680" s="23"/>
      <c r="F680" s="2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">
      <c r="A681" s="2"/>
      <c r="B681" s="2"/>
      <c r="C681" s="2"/>
      <c r="D681" s="22"/>
      <c r="E681" s="23"/>
      <c r="F681" s="2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">
      <c r="A682" s="2"/>
      <c r="B682" s="2"/>
      <c r="C682" s="2"/>
      <c r="D682" s="22"/>
      <c r="E682" s="23"/>
      <c r="F682" s="2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">
      <c r="A683" s="2"/>
      <c r="B683" s="2"/>
      <c r="C683" s="2"/>
      <c r="D683" s="22"/>
      <c r="E683" s="23"/>
      <c r="F683" s="2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">
      <c r="A684" s="2"/>
      <c r="B684" s="2"/>
      <c r="C684" s="2"/>
      <c r="D684" s="22"/>
      <c r="E684" s="23"/>
      <c r="F684" s="2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">
      <c r="A685" s="2"/>
      <c r="B685" s="2"/>
      <c r="C685" s="2"/>
      <c r="D685" s="22"/>
      <c r="E685" s="23"/>
      <c r="F685" s="2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">
      <c r="A686" s="2"/>
      <c r="B686" s="2"/>
      <c r="C686" s="2"/>
      <c r="D686" s="22"/>
      <c r="E686" s="23"/>
      <c r="F686" s="2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">
      <c r="A687" s="2"/>
      <c r="B687" s="2"/>
      <c r="C687" s="2"/>
      <c r="D687" s="22"/>
      <c r="E687" s="23"/>
      <c r="F687" s="2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">
      <c r="A688" s="2"/>
      <c r="B688" s="2"/>
      <c r="C688" s="2"/>
      <c r="D688" s="22"/>
      <c r="E688" s="23"/>
      <c r="F688" s="2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">
      <c r="A689" s="2"/>
      <c r="B689" s="2"/>
      <c r="C689" s="2"/>
      <c r="D689" s="22"/>
      <c r="E689" s="23"/>
      <c r="F689" s="2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">
      <c r="A690" s="2"/>
      <c r="B690" s="2"/>
      <c r="C690" s="2"/>
      <c r="D690" s="22"/>
      <c r="E690" s="23"/>
      <c r="F690" s="2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">
      <c r="A691" s="2"/>
      <c r="B691" s="2"/>
      <c r="C691" s="2"/>
      <c r="D691" s="22"/>
      <c r="E691" s="23"/>
      <c r="F691" s="2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">
      <c r="A692" s="2"/>
      <c r="B692" s="2"/>
      <c r="C692" s="2"/>
      <c r="D692" s="22"/>
      <c r="E692" s="23"/>
      <c r="F692" s="2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">
      <c r="A693" s="2"/>
      <c r="B693" s="2"/>
      <c r="C693" s="2"/>
      <c r="D693" s="22"/>
      <c r="E693" s="23"/>
      <c r="F693" s="2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">
      <c r="A694" s="2"/>
      <c r="B694" s="2"/>
      <c r="C694" s="2"/>
      <c r="D694" s="22"/>
      <c r="E694" s="23"/>
      <c r="F694" s="2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">
      <c r="A695" s="2"/>
      <c r="B695" s="2"/>
      <c r="C695" s="2"/>
      <c r="D695" s="22"/>
      <c r="E695" s="23"/>
      <c r="F695" s="2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">
      <c r="A696" s="2"/>
      <c r="B696" s="2"/>
      <c r="C696" s="2"/>
      <c r="D696" s="22"/>
      <c r="E696" s="23"/>
      <c r="F696" s="2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">
      <c r="A697" s="2"/>
      <c r="B697" s="2"/>
      <c r="C697" s="2"/>
      <c r="D697" s="22"/>
      <c r="E697" s="23"/>
      <c r="F697" s="2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">
      <c r="A698" s="2"/>
      <c r="B698" s="2"/>
      <c r="C698" s="2"/>
      <c r="D698" s="22"/>
      <c r="E698" s="23"/>
      <c r="F698" s="2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">
      <c r="A699" s="2"/>
      <c r="B699" s="2"/>
      <c r="C699" s="2"/>
      <c r="D699" s="22"/>
      <c r="E699" s="23"/>
      <c r="F699" s="2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">
      <c r="A700" s="2"/>
      <c r="B700" s="2"/>
      <c r="C700" s="2"/>
      <c r="D700" s="22"/>
      <c r="E700" s="23"/>
      <c r="F700" s="2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">
      <c r="A701" s="2"/>
      <c r="B701" s="2"/>
      <c r="C701" s="2"/>
      <c r="D701" s="22"/>
      <c r="E701" s="23"/>
      <c r="F701" s="2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">
      <c r="A702" s="2"/>
      <c r="B702" s="2"/>
      <c r="C702" s="2"/>
      <c r="D702" s="22"/>
      <c r="E702" s="23"/>
      <c r="F702" s="2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">
      <c r="A703" s="2"/>
      <c r="B703" s="2"/>
      <c r="C703" s="2"/>
      <c r="D703" s="22"/>
      <c r="E703" s="23"/>
      <c r="F703" s="2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">
      <c r="A704" s="2"/>
      <c r="B704" s="2"/>
      <c r="C704" s="2"/>
      <c r="D704" s="22"/>
      <c r="E704" s="23"/>
      <c r="F704" s="2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">
      <c r="A705" s="2"/>
      <c r="B705" s="2"/>
      <c r="C705" s="2"/>
      <c r="D705" s="22"/>
      <c r="E705" s="23"/>
      <c r="F705" s="2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">
      <c r="A706" s="2"/>
      <c r="B706" s="2"/>
      <c r="C706" s="2"/>
      <c r="D706" s="22"/>
      <c r="E706" s="23"/>
      <c r="F706" s="2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">
      <c r="A707" s="2"/>
      <c r="B707" s="2"/>
      <c r="C707" s="2"/>
      <c r="D707" s="22"/>
      <c r="E707" s="23"/>
      <c r="F707" s="2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">
      <c r="A708" s="2"/>
      <c r="B708" s="2"/>
      <c r="C708" s="2"/>
      <c r="D708" s="22"/>
      <c r="E708" s="23"/>
      <c r="F708" s="2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">
      <c r="A709" s="2"/>
      <c r="B709" s="2"/>
      <c r="C709" s="2"/>
      <c r="D709" s="22"/>
      <c r="E709" s="23"/>
      <c r="F709" s="2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">
      <c r="A710" s="2"/>
      <c r="B710" s="2"/>
      <c r="C710" s="2"/>
      <c r="D710" s="22"/>
      <c r="E710" s="23"/>
      <c r="F710" s="2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">
      <c r="A711" s="2"/>
      <c r="B711" s="2"/>
      <c r="C711" s="2"/>
      <c r="D711" s="22"/>
      <c r="E711" s="23"/>
      <c r="F711" s="2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">
      <c r="A712" s="2"/>
      <c r="B712" s="2"/>
      <c r="C712" s="2"/>
      <c r="D712" s="22"/>
      <c r="E712" s="23"/>
      <c r="F712" s="2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">
      <c r="A713" s="2"/>
      <c r="B713" s="2"/>
      <c r="C713" s="2"/>
      <c r="D713" s="22"/>
      <c r="E713" s="23"/>
      <c r="F713" s="2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">
      <c r="A714" s="2"/>
      <c r="B714" s="2"/>
      <c r="C714" s="2"/>
      <c r="D714" s="22"/>
      <c r="E714" s="23"/>
      <c r="F714" s="2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">
      <c r="A715" s="2"/>
      <c r="B715" s="2"/>
      <c r="C715" s="2"/>
      <c r="D715" s="22"/>
      <c r="E715" s="23"/>
      <c r="F715" s="2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">
      <c r="A716" s="2"/>
      <c r="B716" s="2"/>
      <c r="C716" s="2"/>
      <c r="D716" s="22"/>
      <c r="E716" s="23"/>
      <c r="F716" s="2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">
      <c r="A717" s="2"/>
      <c r="B717" s="2"/>
      <c r="C717" s="2"/>
      <c r="D717" s="22"/>
      <c r="E717" s="23"/>
      <c r="F717" s="2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">
      <c r="A718" s="2"/>
      <c r="B718" s="2"/>
      <c r="C718" s="2"/>
      <c r="D718" s="22"/>
      <c r="E718" s="23"/>
      <c r="F718" s="2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">
      <c r="A719" s="2"/>
      <c r="B719" s="2"/>
      <c r="C719" s="2"/>
      <c r="D719" s="22"/>
      <c r="E719" s="23"/>
      <c r="F719" s="2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">
      <c r="A720" s="2"/>
      <c r="B720" s="2"/>
      <c r="C720" s="2"/>
      <c r="D720" s="22"/>
      <c r="E720" s="23"/>
      <c r="F720" s="2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">
      <c r="A721" s="2"/>
      <c r="B721" s="2"/>
      <c r="C721" s="2"/>
      <c r="D721" s="22"/>
      <c r="E721" s="23"/>
      <c r="F721" s="2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">
      <c r="A722" s="2"/>
      <c r="B722" s="2"/>
      <c r="C722" s="2"/>
      <c r="D722" s="22"/>
      <c r="E722" s="23"/>
      <c r="F722" s="2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">
      <c r="A723" s="2"/>
      <c r="B723" s="2"/>
      <c r="C723" s="2"/>
      <c r="D723" s="22"/>
      <c r="E723" s="23"/>
      <c r="F723" s="2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">
      <c r="A724" s="2"/>
      <c r="B724" s="2"/>
      <c r="C724" s="2"/>
      <c r="D724" s="22"/>
      <c r="E724" s="23"/>
      <c r="F724" s="2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">
      <c r="A725" s="2"/>
      <c r="B725" s="2"/>
      <c r="C725" s="2"/>
      <c r="D725" s="22"/>
      <c r="E725" s="23"/>
      <c r="F725" s="2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">
      <c r="A726" s="2"/>
      <c r="B726" s="2"/>
      <c r="C726" s="2"/>
      <c r="D726" s="22"/>
      <c r="E726" s="23"/>
      <c r="F726" s="2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">
      <c r="A727" s="2"/>
      <c r="B727" s="2"/>
      <c r="C727" s="2"/>
      <c r="D727" s="22"/>
      <c r="E727" s="23"/>
      <c r="F727" s="2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">
      <c r="A728" s="2"/>
      <c r="B728" s="2"/>
      <c r="C728" s="2"/>
      <c r="D728" s="22"/>
      <c r="E728" s="23"/>
      <c r="F728" s="2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">
      <c r="A729" s="2"/>
      <c r="B729" s="2"/>
      <c r="C729" s="2"/>
      <c r="D729" s="22"/>
      <c r="E729" s="23"/>
      <c r="F729" s="2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">
      <c r="A730" s="2"/>
      <c r="B730" s="2"/>
      <c r="C730" s="2"/>
      <c r="D730" s="22"/>
      <c r="E730" s="23"/>
      <c r="F730" s="2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">
      <c r="A731" s="2"/>
      <c r="B731" s="2"/>
      <c r="C731" s="2"/>
      <c r="D731" s="22"/>
      <c r="E731" s="23"/>
      <c r="F731" s="2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">
      <c r="A732" s="2"/>
      <c r="B732" s="2"/>
      <c r="C732" s="2"/>
      <c r="D732" s="22"/>
      <c r="E732" s="23"/>
      <c r="F732" s="2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">
      <c r="A733" s="2"/>
      <c r="B733" s="2"/>
      <c r="C733" s="2"/>
      <c r="D733" s="22"/>
      <c r="E733" s="23"/>
      <c r="F733" s="2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">
      <c r="A734" s="2"/>
      <c r="B734" s="2"/>
      <c r="C734" s="2"/>
      <c r="D734" s="22"/>
      <c r="E734" s="23"/>
      <c r="F734" s="2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">
      <c r="A735" s="2"/>
      <c r="B735" s="2"/>
      <c r="C735" s="2"/>
      <c r="D735" s="22"/>
      <c r="E735" s="23"/>
      <c r="F735" s="2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">
      <c r="A736" s="2"/>
      <c r="B736" s="2"/>
      <c r="C736" s="2"/>
      <c r="D736" s="22"/>
      <c r="E736" s="23"/>
      <c r="F736" s="2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">
      <c r="A737" s="2"/>
      <c r="B737" s="2"/>
      <c r="C737" s="2"/>
      <c r="D737" s="22"/>
      <c r="E737" s="23"/>
      <c r="F737" s="2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">
      <c r="A738" s="2"/>
      <c r="B738" s="2"/>
      <c r="C738" s="2"/>
      <c r="D738" s="22"/>
      <c r="E738" s="23"/>
      <c r="F738" s="2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">
      <c r="A739" s="2"/>
      <c r="B739" s="2"/>
      <c r="C739" s="2"/>
      <c r="D739" s="22"/>
      <c r="E739" s="23"/>
      <c r="F739" s="2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">
      <c r="A740" s="2"/>
      <c r="B740" s="2"/>
      <c r="C740" s="2"/>
      <c r="D740" s="22"/>
      <c r="E740" s="23"/>
      <c r="F740" s="2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">
      <c r="A741" s="2"/>
      <c r="B741" s="2"/>
      <c r="C741" s="2"/>
      <c r="D741" s="22"/>
      <c r="E741" s="23"/>
      <c r="F741" s="2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">
      <c r="A742" s="2"/>
      <c r="B742" s="2"/>
      <c r="C742" s="2"/>
      <c r="D742" s="22"/>
      <c r="E742" s="23"/>
      <c r="F742" s="2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">
      <c r="A743" s="2"/>
      <c r="B743" s="2"/>
      <c r="C743" s="2"/>
      <c r="D743" s="22"/>
      <c r="E743" s="23"/>
      <c r="F743" s="2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">
      <c r="A744" s="2"/>
      <c r="B744" s="2"/>
      <c r="C744" s="2"/>
      <c r="D744" s="22"/>
      <c r="E744" s="23"/>
      <c r="F744" s="2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">
      <c r="A745" s="2"/>
      <c r="B745" s="2"/>
      <c r="C745" s="2"/>
      <c r="D745" s="22"/>
      <c r="E745" s="23"/>
      <c r="F745" s="2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">
      <c r="A746" s="2"/>
      <c r="B746" s="2"/>
      <c r="C746" s="2"/>
      <c r="D746" s="22"/>
      <c r="E746" s="23"/>
      <c r="F746" s="2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">
      <c r="A747" s="2"/>
      <c r="B747" s="2"/>
      <c r="C747" s="2"/>
      <c r="D747" s="22"/>
      <c r="E747" s="23"/>
      <c r="F747" s="2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">
      <c r="A748" s="2"/>
      <c r="B748" s="2"/>
      <c r="C748" s="2"/>
      <c r="D748" s="22"/>
      <c r="E748" s="23"/>
      <c r="F748" s="2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">
      <c r="A749" s="2"/>
      <c r="B749" s="2"/>
      <c r="C749" s="2"/>
      <c r="D749" s="22"/>
      <c r="E749" s="23"/>
      <c r="F749" s="2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">
      <c r="A750" s="2"/>
      <c r="B750" s="2"/>
      <c r="C750" s="2"/>
      <c r="D750" s="22"/>
      <c r="E750" s="23"/>
      <c r="F750" s="2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">
      <c r="A751" s="2"/>
      <c r="B751" s="2"/>
      <c r="C751" s="2"/>
      <c r="D751" s="22"/>
      <c r="E751" s="23"/>
      <c r="F751" s="2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">
      <c r="A752" s="2"/>
      <c r="B752" s="2"/>
      <c r="C752" s="2"/>
      <c r="D752" s="22"/>
      <c r="E752" s="23"/>
      <c r="F752" s="2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">
      <c r="A753" s="2"/>
      <c r="B753" s="2"/>
      <c r="C753" s="2"/>
      <c r="D753" s="22"/>
      <c r="E753" s="23"/>
      <c r="F753" s="2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">
      <c r="A754" s="2"/>
      <c r="B754" s="2"/>
      <c r="C754" s="2"/>
      <c r="D754" s="22"/>
      <c r="E754" s="23"/>
      <c r="F754" s="2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">
      <c r="A755" s="2"/>
      <c r="B755" s="2"/>
      <c r="C755" s="2"/>
      <c r="D755" s="22"/>
      <c r="E755" s="23"/>
      <c r="F755" s="2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">
      <c r="A756" s="2"/>
      <c r="B756" s="2"/>
      <c r="C756" s="2"/>
      <c r="D756" s="22"/>
      <c r="E756" s="23"/>
      <c r="F756" s="2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">
      <c r="A757" s="2"/>
      <c r="B757" s="2"/>
      <c r="C757" s="2"/>
      <c r="D757" s="22"/>
      <c r="E757" s="23"/>
      <c r="F757" s="2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">
      <c r="A758" s="2"/>
      <c r="B758" s="2"/>
      <c r="C758" s="2"/>
      <c r="D758" s="22"/>
      <c r="E758" s="23"/>
      <c r="F758" s="2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">
      <c r="A759" s="2"/>
      <c r="B759" s="2"/>
      <c r="C759" s="2"/>
      <c r="D759" s="22"/>
      <c r="E759" s="23"/>
      <c r="F759" s="2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">
      <c r="A760" s="2"/>
      <c r="B760" s="2"/>
      <c r="C760" s="2"/>
      <c r="D760" s="22"/>
      <c r="E760" s="23"/>
      <c r="F760" s="2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">
      <c r="A761" s="2"/>
      <c r="B761" s="2"/>
      <c r="C761" s="2"/>
      <c r="D761" s="22"/>
      <c r="E761" s="23"/>
      <c r="F761" s="2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">
      <c r="A762" s="2"/>
      <c r="B762" s="2"/>
      <c r="C762" s="2"/>
      <c r="D762" s="22"/>
      <c r="E762" s="23"/>
      <c r="F762" s="2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">
      <c r="A763" s="2"/>
      <c r="B763" s="2"/>
      <c r="C763" s="2"/>
      <c r="D763" s="22"/>
      <c r="E763" s="23"/>
      <c r="F763" s="2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">
      <c r="A764" s="2"/>
      <c r="B764" s="2"/>
      <c r="C764" s="2"/>
      <c r="D764" s="22"/>
      <c r="E764" s="23"/>
      <c r="F764" s="2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">
      <c r="A765" s="2"/>
      <c r="B765" s="2"/>
      <c r="C765" s="2"/>
      <c r="D765" s="22"/>
      <c r="E765" s="23"/>
      <c r="F765" s="2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">
      <c r="A766" s="2"/>
      <c r="B766" s="2"/>
      <c r="C766" s="2"/>
      <c r="D766" s="22"/>
      <c r="E766" s="23"/>
      <c r="F766" s="2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">
      <c r="A767" s="2"/>
      <c r="B767" s="2"/>
      <c r="C767" s="2"/>
      <c r="D767" s="22"/>
      <c r="E767" s="23"/>
      <c r="F767" s="2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">
      <c r="A768" s="2"/>
      <c r="B768" s="2"/>
      <c r="C768" s="2"/>
      <c r="D768" s="22"/>
      <c r="E768" s="23"/>
      <c r="F768" s="2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">
      <c r="A769" s="2"/>
      <c r="B769" s="2"/>
      <c r="C769" s="2"/>
      <c r="D769" s="22"/>
      <c r="E769" s="23"/>
      <c r="F769" s="2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">
      <c r="A770" s="2"/>
      <c r="B770" s="2"/>
      <c r="C770" s="2"/>
      <c r="D770" s="22"/>
      <c r="E770" s="23"/>
      <c r="F770" s="2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">
      <c r="A771" s="2"/>
      <c r="B771" s="2"/>
      <c r="C771" s="2"/>
      <c r="D771" s="22"/>
      <c r="E771" s="23"/>
      <c r="F771" s="2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">
      <c r="A772" s="2"/>
      <c r="B772" s="2"/>
      <c r="C772" s="2"/>
      <c r="D772" s="22"/>
      <c r="E772" s="23"/>
      <c r="F772" s="2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">
      <c r="A773" s="2"/>
      <c r="B773" s="2"/>
      <c r="C773" s="2"/>
      <c r="D773" s="22"/>
      <c r="E773" s="23"/>
      <c r="F773" s="2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">
      <c r="A774" s="2"/>
      <c r="B774" s="2"/>
      <c r="C774" s="2"/>
      <c r="D774" s="22"/>
      <c r="E774" s="23"/>
      <c r="F774" s="2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">
      <c r="A775" s="2"/>
      <c r="B775" s="2"/>
      <c r="C775" s="2"/>
      <c r="D775" s="22"/>
      <c r="E775" s="23"/>
      <c r="F775" s="2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">
      <c r="A776" s="2"/>
      <c r="B776" s="2"/>
      <c r="C776" s="2"/>
      <c r="D776" s="22"/>
      <c r="E776" s="23"/>
      <c r="F776" s="2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">
      <c r="A777" s="2"/>
      <c r="B777" s="2"/>
      <c r="C777" s="2"/>
      <c r="D777" s="22"/>
      <c r="E777" s="23"/>
      <c r="F777" s="2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">
      <c r="A778" s="2"/>
      <c r="B778" s="2"/>
      <c r="C778" s="2"/>
      <c r="D778" s="22"/>
      <c r="E778" s="23"/>
      <c r="F778" s="2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">
      <c r="A779" s="2"/>
      <c r="B779" s="2"/>
      <c r="C779" s="2"/>
      <c r="D779" s="22"/>
      <c r="E779" s="23"/>
      <c r="F779" s="2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">
      <c r="A780" s="2"/>
      <c r="B780" s="2"/>
      <c r="C780" s="2"/>
      <c r="D780" s="22"/>
      <c r="E780" s="23"/>
      <c r="F780" s="2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">
      <c r="A781" s="2"/>
      <c r="B781" s="2"/>
      <c r="C781" s="2"/>
      <c r="D781" s="22"/>
      <c r="E781" s="23"/>
      <c r="F781" s="2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">
      <c r="A782" s="2"/>
      <c r="B782" s="2"/>
      <c r="C782" s="2"/>
      <c r="D782" s="22"/>
      <c r="E782" s="23"/>
      <c r="F782" s="2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">
      <c r="A783" s="2"/>
      <c r="B783" s="2"/>
      <c r="C783" s="2"/>
      <c r="D783" s="22"/>
      <c r="E783" s="23"/>
      <c r="F783" s="2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">
      <c r="A784" s="2"/>
      <c r="B784" s="2"/>
      <c r="C784" s="2"/>
      <c r="D784" s="22"/>
      <c r="E784" s="23"/>
      <c r="F784" s="2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">
      <c r="A785" s="2"/>
      <c r="B785" s="2"/>
      <c r="C785" s="2"/>
      <c r="D785" s="22"/>
      <c r="E785" s="23"/>
      <c r="F785" s="2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">
      <c r="A786" s="2"/>
      <c r="B786" s="2"/>
      <c r="C786" s="2"/>
      <c r="D786" s="22"/>
      <c r="E786" s="23"/>
      <c r="F786" s="2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">
      <c r="A787" s="2"/>
      <c r="B787" s="2"/>
      <c r="C787" s="2"/>
      <c r="D787" s="22"/>
      <c r="E787" s="23"/>
      <c r="F787" s="2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">
      <c r="A788" s="2"/>
      <c r="B788" s="2"/>
      <c r="C788" s="2"/>
      <c r="D788" s="22"/>
      <c r="E788" s="23"/>
      <c r="F788" s="2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">
      <c r="A789" s="2"/>
      <c r="B789" s="2"/>
      <c r="C789" s="2"/>
      <c r="D789" s="22"/>
      <c r="E789" s="23"/>
      <c r="F789" s="2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">
      <c r="A790" s="2"/>
      <c r="B790" s="2"/>
      <c r="C790" s="2"/>
      <c r="D790" s="22"/>
      <c r="E790" s="23"/>
      <c r="F790" s="2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">
      <c r="A791" s="2"/>
      <c r="B791" s="2"/>
      <c r="C791" s="2"/>
      <c r="D791" s="22"/>
      <c r="E791" s="23"/>
      <c r="F791" s="2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">
      <c r="A792" s="2"/>
      <c r="B792" s="2"/>
      <c r="C792" s="2"/>
      <c r="D792" s="22"/>
      <c r="E792" s="23"/>
      <c r="F792" s="2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">
      <c r="A793" s="2"/>
      <c r="B793" s="2"/>
      <c r="C793" s="2"/>
      <c r="D793" s="22"/>
      <c r="E793" s="23"/>
      <c r="F793" s="2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">
      <c r="A794" s="2"/>
      <c r="B794" s="2"/>
      <c r="C794" s="2"/>
      <c r="D794" s="22"/>
      <c r="E794" s="23"/>
      <c r="F794" s="2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">
      <c r="A795" s="2"/>
      <c r="B795" s="2"/>
      <c r="C795" s="2"/>
      <c r="D795" s="22"/>
      <c r="E795" s="23"/>
      <c r="F795" s="2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">
      <c r="A796" s="2"/>
      <c r="B796" s="2"/>
      <c r="C796" s="2"/>
      <c r="D796" s="22"/>
      <c r="E796" s="23"/>
      <c r="F796" s="2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">
      <c r="A797" s="2"/>
      <c r="B797" s="2"/>
      <c r="C797" s="2"/>
      <c r="D797" s="22"/>
      <c r="E797" s="23"/>
      <c r="F797" s="2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">
      <c r="A798" s="2"/>
      <c r="B798" s="2"/>
      <c r="C798" s="2"/>
      <c r="D798" s="22"/>
      <c r="E798" s="23"/>
      <c r="F798" s="2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">
      <c r="A799" s="2"/>
      <c r="B799" s="2"/>
      <c r="C799" s="2"/>
      <c r="D799" s="22"/>
      <c r="E799" s="23"/>
      <c r="F799" s="2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">
      <c r="A800" s="2"/>
      <c r="B800" s="2"/>
      <c r="C800" s="2"/>
      <c r="D800" s="22"/>
      <c r="E800" s="23"/>
      <c r="F800" s="2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">
      <c r="A801" s="2"/>
      <c r="B801" s="2"/>
      <c r="C801" s="2"/>
      <c r="D801" s="22"/>
      <c r="E801" s="23"/>
      <c r="F801" s="2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">
      <c r="A802" s="2"/>
      <c r="B802" s="2"/>
      <c r="C802" s="2"/>
      <c r="D802" s="22"/>
      <c r="E802" s="23"/>
      <c r="F802" s="2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">
      <c r="A803" s="2"/>
      <c r="B803" s="2"/>
      <c r="C803" s="2"/>
      <c r="D803" s="22"/>
      <c r="E803" s="23"/>
      <c r="F803" s="2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">
      <c r="A804" s="2"/>
      <c r="B804" s="2"/>
      <c r="C804" s="2"/>
      <c r="D804" s="22"/>
      <c r="E804" s="23"/>
      <c r="F804" s="2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">
      <c r="A805" s="2"/>
      <c r="B805" s="2"/>
      <c r="C805" s="2"/>
      <c r="D805" s="22"/>
      <c r="E805" s="23"/>
      <c r="F805" s="2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">
      <c r="A806" s="2"/>
      <c r="B806" s="2"/>
      <c r="C806" s="2"/>
      <c r="D806" s="22"/>
      <c r="E806" s="23"/>
      <c r="F806" s="2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">
      <c r="A807" s="2"/>
      <c r="B807" s="2"/>
      <c r="C807" s="2"/>
      <c r="D807" s="22"/>
      <c r="E807" s="23"/>
      <c r="F807" s="2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">
      <c r="A808" s="2"/>
      <c r="B808" s="2"/>
      <c r="C808" s="2"/>
      <c r="D808" s="22"/>
      <c r="E808" s="23"/>
      <c r="F808" s="2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">
      <c r="A809" s="2"/>
      <c r="B809" s="2"/>
      <c r="C809" s="2"/>
      <c r="D809" s="22"/>
      <c r="E809" s="23"/>
      <c r="F809" s="2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">
      <c r="A810" s="2"/>
      <c r="B810" s="2"/>
      <c r="C810" s="2"/>
      <c r="D810" s="22"/>
      <c r="E810" s="23"/>
      <c r="F810" s="2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">
      <c r="A811" s="2"/>
      <c r="B811" s="2"/>
      <c r="C811" s="2"/>
      <c r="D811" s="22"/>
      <c r="E811" s="23"/>
      <c r="F811" s="2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">
      <c r="A812" s="2"/>
      <c r="B812" s="2"/>
      <c r="C812" s="2"/>
      <c r="D812" s="22"/>
      <c r="E812" s="23"/>
      <c r="F812" s="2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">
      <c r="A813" s="2"/>
      <c r="B813" s="2"/>
      <c r="C813" s="2"/>
      <c r="D813" s="22"/>
      <c r="E813" s="23"/>
      <c r="F813" s="2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">
      <c r="A814" s="2"/>
      <c r="B814" s="2"/>
      <c r="C814" s="2"/>
      <c r="D814" s="22"/>
      <c r="E814" s="23"/>
      <c r="F814" s="2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">
      <c r="A815" s="2"/>
      <c r="B815" s="2"/>
      <c r="C815" s="2"/>
      <c r="D815" s="22"/>
      <c r="E815" s="23"/>
      <c r="F815" s="2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">
      <c r="A816" s="2"/>
      <c r="B816" s="2"/>
      <c r="C816" s="2"/>
      <c r="D816" s="22"/>
      <c r="E816" s="23"/>
      <c r="F816" s="2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">
      <c r="A817" s="2"/>
      <c r="B817" s="2"/>
      <c r="C817" s="2"/>
      <c r="D817" s="22"/>
      <c r="E817" s="23"/>
      <c r="F817" s="2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">
      <c r="A818" s="2"/>
      <c r="B818" s="2"/>
      <c r="C818" s="2"/>
      <c r="D818" s="22"/>
      <c r="E818" s="23"/>
      <c r="F818" s="2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">
      <c r="A819" s="2"/>
      <c r="B819" s="2"/>
      <c r="C819" s="2"/>
      <c r="D819" s="22"/>
      <c r="E819" s="23"/>
      <c r="F819" s="2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">
      <c r="A820" s="2"/>
      <c r="B820" s="2"/>
      <c r="C820" s="2"/>
      <c r="D820" s="22"/>
      <c r="E820" s="23"/>
      <c r="F820" s="2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">
      <c r="A821" s="2"/>
      <c r="B821" s="2"/>
      <c r="C821" s="2"/>
      <c r="D821" s="22"/>
      <c r="E821" s="23"/>
      <c r="F821" s="2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">
      <c r="A822" s="2"/>
      <c r="B822" s="2"/>
      <c r="C822" s="2"/>
      <c r="D822" s="22"/>
      <c r="E822" s="23"/>
      <c r="F822" s="2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">
      <c r="A823" s="2"/>
      <c r="B823" s="2"/>
      <c r="C823" s="2"/>
      <c r="D823" s="22"/>
      <c r="E823" s="23"/>
      <c r="F823" s="2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">
      <c r="A824" s="2"/>
      <c r="B824" s="2"/>
      <c r="C824" s="2"/>
      <c r="D824" s="22"/>
      <c r="E824" s="23"/>
      <c r="F824" s="2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">
      <c r="A825" s="2"/>
      <c r="B825" s="2"/>
      <c r="C825" s="2"/>
      <c r="D825" s="22"/>
      <c r="E825" s="23"/>
      <c r="F825" s="2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">
      <c r="A826" s="2"/>
      <c r="B826" s="2"/>
      <c r="C826" s="2"/>
      <c r="D826" s="22"/>
      <c r="E826" s="23"/>
      <c r="F826" s="2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">
      <c r="A827" s="2"/>
      <c r="B827" s="2"/>
      <c r="C827" s="2"/>
      <c r="D827" s="22"/>
      <c r="E827" s="23"/>
      <c r="F827" s="2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">
      <c r="A828" s="2"/>
      <c r="B828" s="2"/>
      <c r="C828" s="2"/>
      <c r="D828" s="22"/>
      <c r="E828" s="23"/>
      <c r="F828" s="2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">
      <c r="A829" s="2"/>
      <c r="B829" s="2"/>
      <c r="C829" s="2"/>
      <c r="D829" s="22"/>
      <c r="E829" s="23"/>
      <c r="F829" s="2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">
      <c r="A830" s="2"/>
      <c r="B830" s="2"/>
      <c r="C830" s="2"/>
      <c r="D830" s="22"/>
      <c r="E830" s="23"/>
      <c r="F830" s="2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">
      <c r="A831" s="2"/>
      <c r="B831" s="2"/>
      <c r="C831" s="2"/>
      <c r="D831" s="22"/>
      <c r="E831" s="23"/>
      <c r="F831" s="2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">
      <c r="A832" s="2"/>
      <c r="B832" s="2"/>
      <c r="C832" s="2"/>
      <c r="D832" s="22"/>
      <c r="E832" s="23"/>
      <c r="F832" s="2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">
      <c r="A833" s="2"/>
      <c r="B833" s="2"/>
      <c r="C833" s="2"/>
      <c r="D833" s="22"/>
      <c r="E833" s="23"/>
      <c r="F833" s="2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">
      <c r="A834" s="2"/>
      <c r="B834" s="2"/>
      <c r="C834" s="2"/>
      <c r="D834" s="22"/>
      <c r="E834" s="23"/>
      <c r="F834" s="2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">
      <c r="A835" s="2"/>
      <c r="B835" s="2"/>
      <c r="C835" s="2"/>
      <c r="D835" s="22"/>
      <c r="E835" s="23"/>
      <c r="F835" s="2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">
      <c r="A836" s="2"/>
      <c r="B836" s="2"/>
      <c r="C836" s="2"/>
      <c r="D836" s="22"/>
      <c r="E836" s="23"/>
      <c r="F836" s="2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">
      <c r="A837" s="2"/>
      <c r="B837" s="2"/>
      <c r="C837" s="2"/>
      <c r="D837" s="22"/>
      <c r="E837" s="23"/>
      <c r="F837" s="2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">
      <c r="A838" s="2"/>
      <c r="B838" s="2"/>
      <c r="C838" s="2"/>
      <c r="D838" s="22"/>
      <c r="E838" s="23"/>
      <c r="F838" s="2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">
      <c r="A839" s="2"/>
      <c r="B839" s="2"/>
      <c r="C839" s="2"/>
      <c r="D839" s="22"/>
      <c r="E839" s="23"/>
      <c r="F839" s="2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">
      <c r="A840" s="2"/>
      <c r="B840" s="2"/>
      <c r="C840" s="2"/>
      <c r="D840" s="22"/>
      <c r="E840" s="23"/>
      <c r="F840" s="2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">
      <c r="A841" s="2"/>
      <c r="B841" s="2"/>
      <c r="C841" s="2"/>
      <c r="D841" s="22"/>
      <c r="E841" s="23"/>
      <c r="F841" s="2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">
      <c r="A842" s="2"/>
      <c r="B842" s="2"/>
      <c r="C842" s="2"/>
      <c r="D842" s="22"/>
      <c r="E842" s="23"/>
      <c r="F842" s="2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">
      <c r="A843" s="2"/>
      <c r="B843" s="2"/>
      <c r="C843" s="2"/>
      <c r="D843" s="22"/>
      <c r="E843" s="23"/>
      <c r="F843" s="2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">
      <c r="A844" s="2"/>
      <c r="B844" s="2"/>
      <c r="C844" s="2"/>
      <c r="D844" s="22"/>
      <c r="E844" s="23"/>
      <c r="F844" s="2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">
      <c r="A845" s="2"/>
      <c r="B845" s="2"/>
      <c r="C845" s="2"/>
      <c r="D845" s="22"/>
      <c r="E845" s="23"/>
      <c r="F845" s="2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">
      <c r="A846" s="2"/>
      <c r="B846" s="2"/>
      <c r="C846" s="2"/>
      <c r="D846" s="22"/>
      <c r="E846" s="23"/>
      <c r="F846" s="2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">
      <c r="A847" s="2"/>
      <c r="B847" s="2"/>
      <c r="C847" s="2"/>
      <c r="D847" s="22"/>
      <c r="E847" s="23"/>
      <c r="F847" s="2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">
      <c r="A848" s="2"/>
      <c r="B848" s="2"/>
      <c r="C848" s="2"/>
      <c r="D848" s="22"/>
      <c r="E848" s="23"/>
      <c r="F848" s="2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">
      <c r="A849" s="2"/>
      <c r="B849" s="2"/>
      <c r="C849" s="2"/>
      <c r="D849" s="22"/>
      <c r="E849" s="23"/>
      <c r="F849" s="2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">
      <c r="A850" s="2"/>
      <c r="B850" s="2"/>
      <c r="C850" s="2"/>
      <c r="D850" s="22"/>
      <c r="E850" s="23"/>
      <c r="F850" s="2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">
      <c r="A851" s="2"/>
      <c r="B851" s="2"/>
      <c r="C851" s="2"/>
      <c r="D851" s="22"/>
      <c r="E851" s="23"/>
      <c r="F851" s="2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">
      <c r="A852" s="2"/>
      <c r="B852" s="2"/>
      <c r="C852" s="2"/>
      <c r="D852" s="22"/>
      <c r="E852" s="23"/>
      <c r="F852" s="2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">
      <c r="A853" s="2"/>
      <c r="B853" s="2"/>
      <c r="C853" s="2"/>
      <c r="D853" s="22"/>
      <c r="E853" s="23"/>
      <c r="F853" s="2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">
      <c r="A854" s="2"/>
      <c r="B854" s="2"/>
      <c r="C854" s="2"/>
      <c r="D854" s="22"/>
      <c r="E854" s="23"/>
      <c r="F854" s="2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">
      <c r="A855" s="2"/>
      <c r="B855" s="2"/>
      <c r="C855" s="2"/>
      <c r="D855" s="22"/>
      <c r="E855" s="23"/>
      <c r="F855" s="2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">
      <c r="A856" s="2"/>
      <c r="B856" s="2"/>
      <c r="C856" s="2"/>
      <c r="D856" s="22"/>
      <c r="E856" s="23"/>
      <c r="F856" s="2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">
      <c r="A857" s="2"/>
      <c r="B857" s="2"/>
      <c r="C857" s="2"/>
      <c r="D857" s="22"/>
      <c r="E857" s="23"/>
      <c r="F857" s="2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">
      <c r="A858" s="2"/>
      <c r="B858" s="2"/>
      <c r="C858" s="2"/>
      <c r="D858" s="22"/>
      <c r="E858" s="23"/>
      <c r="F858" s="2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">
      <c r="A859" s="2"/>
      <c r="B859" s="2"/>
      <c r="C859" s="2"/>
      <c r="D859" s="22"/>
      <c r="E859" s="23"/>
      <c r="F859" s="2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">
      <c r="A860" s="2"/>
      <c r="B860" s="2"/>
      <c r="C860" s="2"/>
      <c r="D860" s="22"/>
      <c r="E860" s="23"/>
      <c r="F860" s="2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">
      <c r="A861" s="2"/>
      <c r="B861" s="2"/>
      <c r="C861" s="2"/>
      <c r="D861" s="22"/>
      <c r="E861" s="23"/>
      <c r="F861" s="2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">
      <c r="A862" s="2"/>
      <c r="B862" s="2"/>
      <c r="C862" s="2"/>
      <c r="D862" s="22"/>
      <c r="E862" s="23"/>
      <c r="F862" s="2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">
      <c r="A863" s="2"/>
      <c r="B863" s="2"/>
      <c r="C863" s="2"/>
      <c r="D863" s="22"/>
      <c r="E863" s="23"/>
      <c r="F863" s="2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">
      <c r="A864" s="2"/>
      <c r="B864" s="2"/>
      <c r="C864" s="2"/>
      <c r="D864" s="22"/>
      <c r="E864" s="23"/>
      <c r="F864" s="2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">
      <c r="A865" s="2"/>
      <c r="B865" s="2"/>
      <c r="C865" s="2"/>
      <c r="D865" s="22"/>
      <c r="E865" s="23"/>
      <c r="F865" s="2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">
      <c r="A866" s="2"/>
      <c r="B866" s="2"/>
      <c r="C866" s="2"/>
      <c r="D866" s="22"/>
      <c r="E866" s="23"/>
      <c r="F866" s="2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">
      <c r="A867" s="2"/>
      <c r="B867" s="2"/>
      <c r="C867" s="2"/>
      <c r="D867" s="22"/>
      <c r="E867" s="23"/>
      <c r="F867" s="2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">
      <c r="A868" s="2"/>
      <c r="B868" s="2"/>
      <c r="C868" s="2"/>
      <c r="D868" s="22"/>
      <c r="E868" s="23"/>
      <c r="F868" s="2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">
      <c r="A869" s="2"/>
      <c r="B869" s="2"/>
      <c r="C869" s="2"/>
      <c r="D869" s="22"/>
      <c r="E869" s="23"/>
      <c r="F869" s="2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">
      <c r="A870" s="2"/>
      <c r="B870" s="2"/>
      <c r="C870" s="2"/>
      <c r="D870" s="22"/>
      <c r="E870" s="23"/>
      <c r="F870" s="2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">
      <c r="A871" s="2"/>
      <c r="B871" s="2"/>
      <c r="C871" s="2"/>
      <c r="D871" s="22"/>
      <c r="E871" s="23"/>
      <c r="F871" s="2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">
      <c r="A872" s="2"/>
      <c r="B872" s="2"/>
      <c r="C872" s="2"/>
      <c r="D872" s="22"/>
      <c r="E872" s="23"/>
      <c r="F872" s="2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">
      <c r="A873" s="2"/>
      <c r="B873" s="2"/>
      <c r="C873" s="2"/>
      <c r="D873" s="22"/>
      <c r="E873" s="23"/>
      <c r="F873" s="2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">
      <c r="A874" s="2"/>
      <c r="B874" s="2"/>
      <c r="C874" s="2"/>
      <c r="D874" s="22"/>
      <c r="E874" s="23"/>
      <c r="F874" s="2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">
      <c r="A875" s="2"/>
      <c r="B875" s="2"/>
      <c r="C875" s="2"/>
      <c r="D875" s="22"/>
      <c r="E875" s="23"/>
      <c r="F875" s="2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">
      <c r="A876" s="2"/>
      <c r="B876" s="2"/>
      <c r="C876" s="2"/>
      <c r="D876" s="22"/>
      <c r="E876" s="23"/>
      <c r="F876" s="2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">
      <c r="A877" s="2"/>
      <c r="B877" s="2"/>
      <c r="C877" s="2"/>
      <c r="D877" s="22"/>
      <c r="E877" s="23"/>
      <c r="F877" s="2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">
      <c r="A878" s="2"/>
      <c r="B878" s="2"/>
      <c r="C878" s="2"/>
      <c r="D878" s="22"/>
      <c r="E878" s="23"/>
      <c r="F878" s="2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">
      <c r="A879" s="2"/>
      <c r="B879" s="2"/>
      <c r="C879" s="2"/>
      <c r="D879" s="22"/>
      <c r="E879" s="23"/>
      <c r="F879" s="2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">
      <c r="A880" s="2"/>
      <c r="B880" s="2"/>
      <c r="C880" s="2"/>
      <c r="D880" s="22"/>
      <c r="E880" s="23"/>
      <c r="F880" s="2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">
      <c r="A881" s="2"/>
      <c r="B881" s="2"/>
      <c r="C881" s="2"/>
      <c r="D881" s="22"/>
      <c r="E881" s="23"/>
      <c r="F881" s="2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">
      <c r="A882" s="2"/>
      <c r="B882" s="2"/>
      <c r="C882" s="2"/>
      <c r="D882" s="22"/>
      <c r="E882" s="23"/>
      <c r="F882" s="2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">
      <c r="A883" s="2"/>
      <c r="B883" s="2"/>
      <c r="C883" s="2"/>
      <c r="D883" s="22"/>
      <c r="E883" s="23"/>
      <c r="F883" s="2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">
      <c r="A884" s="2"/>
      <c r="B884" s="2"/>
      <c r="C884" s="2"/>
      <c r="D884" s="22"/>
      <c r="E884" s="23"/>
      <c r="F884" s="2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">
      <c r="A885" s="2"/>
      <c r="B885" s="2"/>
      <c r="C885" s="2"/>
      <c r="D885" s="22"/>
      <c r="E885" s="23"/>
      <c r="F885" s="2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">
      <c r="A886" s="2"/>
      <c r="B886" s="2"/>
      <c r="C886" s="2"/>
      <c r="D886" s="22"/>
      <c r="E886" s="23"/>
      <c r="F886" s="2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">
      <c r="A887" s="2"/>
      <c r="B887" s="2"/>
      <c r="C887" s="2"/>
      <c r="D887" s="22"/>
      <c r="E887" s="23"/>
      <c r="F887" s="2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">
      <c r="A888" s="2"/>
      <c r="B888" s="2"/>
      <c r="C888" s="2"/>
      <c r="D888" s="22"/>
      <c r="E888" s="23"/>
      <c r="F888" s="2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">
      <c r="A889" s="2"/>
      <c r="B889" s="2"/>
      <c r="C889" s="2"/>
      <c r="D889" s="22"/>
      <c r="E889" s="23"/>
      <c r="F889" s="2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">
      <c r="A890" s="2"/>
      <c r="B890" s="2"/>
      <c r="C890" s="2"/>
      <c r="D890" s="22"/>
      <c r="E890" s="23"/>
      <c r="F890" s="2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">
      <c r="A891" s="2"/>
      <c r="B891" s="2"/>
      <c r="C891" s="2"/>
      <c r="D891" s="22"/>
      <c r="E891" s="23"/>
      <c r="F891" s="2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">
      <c r="A892" s="2"/>
      <c r="B892" s="2"/>
      <c r="C892" s="2"/>
      <c r="D892" s="22"/>
      <c r="E892" s="23"/>
      <c r="F892" s="2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">
      <c r="A893" s="2"/>
      <c r="B893" s="2"/>
      <c r="C893" s="2"/>
      <c r="D893" s="22"/>
      <c r="E893" s="23"/>
      <c r="F893" s="2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">
      <c r="A894" s="2"/>
      <c r="B894" s="2"/>
      <c r="C894" s="2"/>
      <c r="D894" s="22"/>
      <c r="E894" s="23"/>
      <c r="F894" s="2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">
      <c r="A895" s="2"/>
      <c r="B895" s="2"/>
      <c r="C895" s="2"/>
      <c r="D895" s="22"/>
      <c r="E895" s="23"/>
      <c r="F895" s="2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">
      <c r="A896" s="2"/>
      <c r="B896" s="2"/>
      <c r="C896" s="2"/>
      <c r="D896" s="22"/>
      <c r="E896" s="23"/>
      <c r="F896" s="2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">
      <c r="A897" s="2"/>
      <c r="B897" s="2"/>
      <c r="C897" s="2"/>
      <c r="D897" s="22"/>
      <c r="E897" s="23"/>
      <c r="F897" s="2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">
      <c r="A898" s="2"/>
      <c r="B898" s="2"/>
      <c r="C898" s="2"/>
      <c r="D898" s="22"/>
      <c r="E898" s="23"/>
      <c r="F898" s="2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">
      <c r="A899" s="2"/>
      <c r="B899" s="2"/>
      <c r="C899" s="2"/>
      <c r="D899" s="22"/>
      <c r="E899" s="23"/>
      <c r="F899" s="2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">
      <c r="A900" s="2"/>
      <c r="B900" s="2"/>
      <c r="C900" s="2"/>
      <c r="D900" s="22"/>
      <c r="E900" s="23"/>
      <c r="F900" s="2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">
      <c r="A901" s="2"/>
      <c r="B901" s="2"/>
      <c r="C901" s="2"/>
      <c r="D901" s="22"/>
      <c r="E901" s="23"/>
      <c r="F901" s="2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">
      <c r="A902" s="2"/>
      <c r="B902" s="2"/>
      <c r="C902" s="2"/>
      <c r="D902" s="22"/>
      <c r="E902" s="23"/>
      <c r="F902" s="2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">
      <c r="A903" s="2"/>
      <c r="B903" s="2"/>
      <c r="C903" s="2"/>
      <c r="D903" s="22"/>
      <c r="E903" s="23"/>
      <c r="F903" s="2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">
      <c r="A904" s="2"/>
      <c r="B904" s="2"/>
      <c r="C904" s="2"/>
      <c r="D904" s="22"/>
      <c r="E904" s="23"/>
      <c r="F904" s="2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">
      <c r="A905" s="2"/>
      <c r="B905" s="2"/>
      <c r="C905" s="2"/>
      <c r="D905" s="22"/>
      <c r="E905" s="23"/>
      <c r="F905" s="2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">
      <c r="A906" s="2"/>
      <c r="B906" s="2"/>
      <c r="C906" s="2"/>
      <c r="D906" s="22"/>
      <c r="E906" s="23"/>
      <c r="F906" s="2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">
      <c r="A907" s="2"/>
      <c r="B907" s="2"/>
      <c r="C907" s="2"/>
      <c r="D907" s="22"/>
      <c r="E907" s="23"/>
      <c r="F907" s="2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">
      <c r="A908" s="2"/>
      <c r="B908" s="2"/>
      <c r="C908" s="2"/>
      <c r="D908" s="22"/>
      <c r="E908" s="23"/>
      <c r="F908" s="2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">
      <c r="A909" s="2"/>
      <c r="B909" s="2"/>
      <c r="C909" s="2"/>
      <c r="D909" s="22"/>
      <c r="E909" s="23"/>
      <c r="F909" s="2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">
      <c r="A910" s="2"/>
      <c r="B910" s="2"/>
      <c r="C910" s="2"/>
      <c r="D910" s="22"/>
      <c r="E910" s="23"/>
      <c r="F910" s="2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">
      <c r="A911" s="2"/>
      <c r="B911" s="2"/>
      <c r="C911" s="2"/>
      <c r="D911" s="22"/>
      <c r="E911" s="23"/>
      <c r="F911" s="2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">
      <c r="A912" s="2"/>
      <c r="B912" s="2"/>
      <c r="C912" s="2"/>
      <c r="D912" s="22"/>
      <c r="E912" s="23"/>
      <c r="F912" s="2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">
      <c r="A913" s="2"/>
      <c r="B913" s="2"/>
      <c r="C913" s="2"/>
      <c r="D913" s="22"/>
      <c r="E913" s="23"/>
      <c r="F913" s="2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">
      <c r="A914" s="2"/>
      <c r="B914" s="2"/>
      <c r="C914" s="2"/>
      <c r="D914" s="22"/>
      <c r="E914" s="23"/>
      <c r="F914" s="2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">
      <c r="A915" s="2"/>
      <c r="B915" s="2"/>
      <c r="C915" s="2"/>
      <c r="D915" s="22"/>
      <c r="E915" s="23"/>
      <c r="F915" s="2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">
      <c r="A916" s="2"/>
      <c r="B916" s="2"/>
      <c r="C916" s="2"/>
      <c r="D916" s="22"/>
      <c r="E916" s="23"/>
      <c r="F916" s="2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">
      <c r="A917" s="2"/>
      <c r="B917" s="2"/>
      <c r="C917" s="2"/>
      <c r="D917" s="22"/>
      <c r="E917" s="23"/>
      <c r="F917" s="2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">
      <c r="A918" s="2"/>
      <c r="B918" s="2"/>
      <c r="C918" s="2"/>
      <c r="D918" s="22"/>
      <c r="E918" s="23"/>
      <c r="F918" s="2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">
      <c r="A919" s="2"/>
      <c r="B919" s="2"/>
      <c r="C919" s="2"/>
      <c r="D919" s="22"/>
      <c r="E919" s="23"/>
      <c r="F919" s="2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">
      <c r="A920" s="2"/>
      <c r="B920" s="2"/>
      <c r="C920" s="2"/>
      <c r="D920" s="22"/>
      <c r="E920" s="23"/>
      <c r="F920" s="2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">
      <c r="A921" s="2"/>
      <c r="B921" s="2"/>
      <c r="C921" s="2"/>
      <c r="D921" s="22"/>
      <c r="E921" s="23"/>
      <c r="F921" s="2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">
      <c r="A922" s="2"/>
      <c r="B922" s="2"/>
      <c r="C922" s="2"/>
      <c r="D922" s="22"/>
      <c r="E922" s="23"/>
      <c r="F922" s="2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">
      <c r="A923" s="2"/>
      <c r="B923" s="2"/>
      <c r="C923" s="2"/>
      <c r="D923" s="22"/>
      <c r="E923" s="23"/>
      <c r="F923" s="2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">
      <c r="A924" s="2"/>
      <c r="B924" s="2"/>
      <c r="C924" s="2"/>
      <c r="D924" s="22"/>
      <c r="E924" s="23"/>
      <c r="F924" s="2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">
      <c r="A925" s="2"/>
      <c r="B925" s="2"/>
      <c r="C925" s="2"/>
      <c r="D925" s="22"/>
      <c r="E925" s="23"/>
      <c r="F925" s="2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">
      <c r="A926" s="2"/>
      <c r="B926" s="2"/>
      <c r="C926" s="2"/>
      <c r="D926" s="22"/>
      <c r="E926" s="23"/>
      <c r="F926" s="2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">
      <c r="A927" s="2"/>
      <c r="B927" s="2"/>
      <c r="C927" s="2"/>
      <c r="D927" s="22"/>
      <c r="E927" s="23"/>
      <c r="F927" s="2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">
      <c r="A928" s="2"/>
      <c r="B928" s="2"/>
      <c r="C928" s="2"/>
      <c r="D928" s="22"/>
      <c r="E928" s="23"/>
      <c r="F928" s="2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">
      <c r="A929" s="2"/>
      <c r="B929" s="2"/>
      <c r="C929" s="2"/>
      <c r="D929" s="22"/>
      <c r="E929" s="23"/>
      <c r="F929" s="2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">
      <c r="A930" s="2"/>
      <c r="B930" s="2"/>
      <c r="C930" s="2"/>
      <c r="D930" s="22"/>
      <c r="E930" s="23"/>
      <c r="F930" s="2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">
      <c r="A931" s="2"/>
      <c r="B931" s="2"/>
      <c r="C931" s="2"/>
      <c r="D931" s="22"/>
      <c r="E931" s="23"/>
      <c r="F931" s="2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">
      <c r="A932" s="2"/>
      <c r="B932" s="2"/>
      <c r="C932" s="2"/>
      <c r="D932" s="22"/>
      <c r="E932" s="23"/>
      <c r="F932" s="2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">
      <c r="A933" s="2"/>
      <c r="B933" s="2"/>
      <c r="C933" s="2"/>
      <c r="D933" s="22"/>
      <c r="E933" s="23"/>
      <c r="F933" s="2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">
      <c r="A934" s="2"/>
      <c r="B934" s="2"/>
      <c r="C934" s="2"/>
      <c r="D934" s="22"/>
      <c r="E934" s="23"/>
      <c r="F934" s="2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">
      <c r="A935" s="2"/>
      <c r="B935" s="2"/>
      <c r="C935" s="2"/>
      <c r="D935" s="22"/>
      <c r="E935" s="23"/>
      <c r="F935" s="2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">
      <c r="A936" s="2"/>
      <c r="B936" s="2"/>
      <c r="C936" s="2"/>
      <c r="D936" s="22"/>
      <c r="E936" s="23"/>
      <c r="F936" s="2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">
      <c r="A937" s="2"/>
      <c r="B937" s="2"/>
      <c r="C937" s="2"/>
      <c r="D937" s="22"/>
      <c r="E937" s="23"/>
      <c r="F937" s="2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">
      <c r="A938" s="2"/>
      <c r="B938" s="2"/>
      <c r="C938" s="2"/>
      <c r="D938" s="22"/>
      <c r="E938" s="23"/>
      <c r="F938" s="2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">
      <c r="A939" s="2"/>
      <c r="B939" s="2"/>
      <c r="C939" s="2"/>
      <c r="D939" s="22"/>
      <c r="E939" s="23"/>
      <c r="F939" s="2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">
      <c r="A940" s="2"/>
      <c r="B940" s="2"/>
      <c r="C940" s="2"/>
      <c r="D940" s="22"/>
      <c r="E940" s="23"/>
      <c r="F940" s="2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">
      <c r="A941" s="2"/>
      <c r="B941" s="2"/>
      <c r="C941" s="2"/>
      <c r="D941" s="22"/>
      <c r="E941" s="23"/>
      <c r="F941" s="2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">
      <c r="A942" s="2"/>
      <c r="B942" s="2"/>
      <c r="C942" s="2"/>
      <c r="D942" s="22"/>
      <c r="E942" s="23"/>
      <c r="F942" s="2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">
      <c r="A943" s="2"/>
      <c r="B943" s="2"/>
      <c r="C943" s="2"/>
      <c r="D943" s="22"/>
      <c r="E943" s="23"/>
      <c r="F943" s="2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">
      <c r="A944" s="2"/>
      <c r="B944" s="2"/>
      <c r="C944" s="2"/>
      <c r="D944" s="22"/>
      <c r="E944" s="23"/>
      <c r="F944" s="2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">
      <c r="A945" s="2"/>
      <c r="B945" s="2"/>
      <c r="C945" s="2"/>
      <c r="D945" s="22"/>
      <c r="E945" s="23"/>
      <c r="F945" s="2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">
      <c r="A946" s="2"/>
      <c r="B946" s="2"/>
      <c r="C946" s="2"/>
      <c r="D946" s="22"/>
      <c r="E946" s="23"/>
      <c r="F946" s="2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">
      <c r="A947" s="2"/>
      <c r="B947" s="2"/>
      <c r="C947" s="2"/>
      <c r="D947" s="22"/>
      <c r="E947" s="23"/>
      <c r="F947" s="2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">
      <c r="A948" s="2"/>
      <c r="B948" s="2"/>
      <c r="C948" s="2"/>
      <c r="D948" s="22"/>
      <c r="E948" s="23"/>
      <c r="F948" s="2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">
      <c r="A949" s="2"/>
      <c r="B949" s="2"/>
      <c r="C949" s="2"/>
      <c r="D949" s="22"/>
      <c r="E949" s="23"/>
      <c r="F949" s="2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">
      <c r="A950" s="2"/>
      <c r="B950" s="2"/>
      <c r="C950" s="2"/>
      <c r="D950" s="22"/>
      <c r="E950" s="23"/>
      <c r="F950" s="2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">
      <c r="A951" s="2"/>
      <c r="B951" s="2"/>
      <c r="C951" s="2"/>
      <c r="D951" s="22"/>
      <c r="E951" s="23"/>
      <c r="F951" s="2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">
      <c r="A952" s="2"/>
      <c r="B952" s="2"/>
      <c r="C952" s="2"/>
      <c r="D952" s="22"/>
      <c r="E952" s="23"/>
      <c r="F952" s="2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">
      <c r="A953" s="2"/>
      <c r="B953" s="2"/>
      <c r="C953" s="2"/>
      <c r="D953" s="22"/>
      <c r="E953" s="23"/>
      <c r="F953" s="2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">
      <c r="A954" s="2"/>
      <c r="B954" s="2"/>
      <c r="C954" s="2"/>
      <c r="D954" s="22"/>
      <c r="E954" s="23"/>
      <c r="F954" s="2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">
      <c r="A955" s="2"/>
      <c r="B955" s="2"/>
      <c r="C955" s="2"/>
      <c r="D955" s="22"/>
      <c r="E955" s="23"/>
      <c r="F955" s="2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">
      <c r="A956" s="2"/>
      <c r="B956" s="2"/>
      <c r="C956" s="2"/>
      <c r="D956" s="22"/>
      <c r="E956" s="23"/>
      <c r="F956" s="2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">
      <c r="A957" s="2"/>
      <c r="B957" s="2"/>
      <c r="C957" s="2"/>
      <c r="D957" s="22"/>
      <c r="E957" s="23"/>
      <c r="F957" s="2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">
      <c r="A958" s="2"/>
      <c r="B958" s="2"/>
      <c r="C958" s="2"/>
      <c r="D958" s="22"/>
      <c r="E958" s="23"/>
      <c r="F958" s="2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">
      <c r="A959" s="2"/>
      <c r="B959" s="2"/>
      <c r="C959" s="2"/>
      <c r="D959" s="22"/>
      <c r="E959" s="23"/>
      <c r="F959" s="2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">
      <c r="A960" s="2"/>
      <c r="B960" s="2"/>
      <c r="C960" s="2"/>
      <c r="D960" s="22"/>
      <c r="E960" s="23"/>
      <c r="F960" s="2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">
      <c r="A961" s="2"/>
      <c r="B961" s="2"/>
      <c r="C961" s="2"/>
      <c r="D961" s="22"/>
      <c r="E961" s="23"/>
      <c r="F961" s="2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">
      <c r="A962" s="2"/>
      <c r="B962" s="2"/>
      <c r="C962" s="2"/>
      <c r="D962" s="22"/>
      <c r="E962" s="23"/>
      <c r="F962" s="2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">
      <c r="A963" s="2"/>
      <c r="B963" s="2"/>
      <c r="C963" s="2"/>
      <c r="D963" s="22"/>
      <c r="E963" s="23"/>
      <c r="F963" s="2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">
      <c r="A964" s="2"/>
      <c r="B964" s="2"/>
      <c r="C964" s="2"/>
      <c r="D964" s="22"/>
      <c r="E964" s="23"/>
      <c r="F964" s="2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">
      <c r="A965" s="2"/>
      <c r="B965" s="2"/>
      <c r="C965" s="2"/>
      <c r="D965" s="22"/>
      <c r="E965" s="23"/>
      <c r="F965" s="2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">
      <c r="A966" s="2"/>
      <c r="B966" s="2"/>
      <c r="C966" s="2"/>
      <c r="D966" s="22"/>
      <c r="E966" s="23"/>
      <c r="F966" s="2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">
      <c r="A967" s="2"/>
      <c r="B967" s="2"/>
      <c r="C967" s="2"/>
      <c r="D967" s="22"/>
      <c r="E967" s="23"/>
      <c r="F967" s="2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">
      <c r="A968" s="2"/>
      <c r="B968" s="2"/>
      <c r="C968" s="2"/>
      <c r="D968" s="22"/>
      <c r="E968" s="23"/>
      <c r="F968" s="2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">
      <c r="A969" s="2"/>
      <c r="B969" s="2"/>
      <c r="C969" s="2"/>
      <c r="D969" s="22"/>
      <c r="E969" s="23"/>
      <c r="F969" s="2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">
      <c r="A970" s="2"/>
      <c r="B970" s="2"/>
      <c r="C970" s="2"/>
      <c r="D970" s="22"/>
      <c r="E970" s="23"/>
      <c r="F970" s="2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">
      <c r="A971" s="2"/>
      <c r="B971" s="2"/>
      <c r="C971" s="2"/>
      <c r="D971" s="22"/>
      <c r="E971" s="23"/>
      <c r="F971" s="2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">
      <c r="A972" s="2"/>
      <c r="B972" s="2"/>
      <c r="C972" s="2"/>
      <c r="D972" s="22"/>
      <c r="E972" s="23"/>
      <c r="F972" s="2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">
      <c r="A973" s="2"/>
      <c r="B973" s="2"/>
      <c r="C973" s="2"/>
      <c r="D973" s="22"/>
      <c r="E973" s="23"/>
      <c r="F973" s="2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">
      <c r="A974" s="2"/>
      <c r="B974" s="2"/>
      <c r="C974" s="2"/>
      <c r="D974" s="22"/>
      <c r="E974" s="23"/>
      <c r="F974" s="2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">
      <c r="A975" s="2"/>
      <c r="B975" s="2"/>
      <c r="C975" s="2"/>
      <c r="D975" s="22"/>
      <c r="E975" s="23"/>
      <c r="F975" s="2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">
      <c r="A976" s="2"/>
      <c r="B976" s="2"/>
      <c r="C976" s="2"/>
      <c r="D976" s="22"/>
      <c r="E976" s="23"/>
      <c r="F976" s="2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">
      <c r="A977" s="2"/>
      <c r="B977" s="2"/>
      <c r="C977" s="2"/>
      <c r="D977" s="22"/>
      <c r="E977" s="23"/>
      <c r="F977" s="2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">
      <c r="A978" s="2"/>
      <c r="B978" s="2"/>
      <c r="C978" s="2"/>
      <c r="D978" s="22"/>
      <c r="E978" s="23"/>
      <c r="F978" s="2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">
      <c r="A979" s="2"/>
      <c r="B979" s="2"/>
      <c r="C979" s="2"/>
      <c r="D979" s="22"/>
      <c r="E979" s="23"/>
      <c r="F979" s="2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">
      <c r="A980" s="2"/>
      <c r="B980" s="2"/>
      <c r="C980" s="2"/>
      <c r="D980" s="22"/>
      <c r="E980" s="23"/>
      <c r="F980" s="2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">
      <c r="A981" s="2"/>
      <c r="B981" s="2"/>
      <c r="C981" s="2"/>
      <c r="D981" s="22"/>
      <c r="E981" s="23"/>
      <c r="F981" s="2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">
      <c r="A982" s="2"/>
      <c r="B982" s="2"/>
      <c r="C982" s="2"/>
      <c r="D982" s="22"/>
      <c r="E982" s="23"/>
      <c r="F982" s="2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">
      <c r="A983" s="2"/>
      <c r="B983" s="2"/>
      <c r="C983" s="2"/>
      <c r="D983" s="22"/>
      <c r="E983" s="23"/>
      <c r="F983" s="2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">
      <c r="A984" s="2"/>
      <c r="B984" s="2"/>
      <c r="C984" s="2"/>
      <c r="D984" s="22"/>
      <c r="E984" s="23"/>
      <c r="F984" s="2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">
      <c r="A985" s="2"/>
      <c r="B985" s="2"/>
      <c r="C985" s="2"/>
      <c r="D985" s="22"/>
      <c r="E985" s="23"/>
      <c r="F985" s="2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">
      <c r="A986" s="2"/>
      <c r="B986" s="2"/>
      <c r="C986" s="2"/>
      <c r="D986" s="22"/>
      <c r="E986" s="23"/>
      <c r="F986" s="2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">
      <c r="A987" s="2"/>
      <c r="B987" s="2"/>
      <c r="C987" s="2"/>
      <c r="D987" s="22"/>
      <c r="E987" s="23"/>
      <c r="F987" s="2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">
      <c r="A988" s="2"/>
      <c r="B988" s="2"/>
      <c r="C988" s="2"/>
      <c r="D988" s="22"/>
      <c r="E988" s="23"/>
      <c r="F988" s="2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">
      <c r="A989" s="2"/>
      <c r="B989" s="2"/>
      <c r="C989" s="2"/>
      <c r="D989" s="22"/>
      <c r="E989" s="23"/>
      <c r="F989" s="2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">
      <c r="A990" s="2"/>
      <c r="B990" s="2"/>
      <c r="C990" s="2"/>
      <c r="D990" s="22"/>
      <c r="E990" s="23"/>
      <c r="F990" s="2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">
      <c r="A991" s="2"/>
      <c r="B991" s="2"/>
      <c r="C991" s="2"/>
      <c r="D991" s="22"/>
      <c r="E991" s="23"/>
      <c r="F991" s="2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">
      <c r="A992" s="2"/>
      <c r="B992" s="2"/>
      <c r="C992" s="2"/>
      <c r="D992" s="22"/>
      <c r="E992" s="23"/>
      <c r="F992" s="2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">
      <c r="A993" s="2"/>
      <c r="B993" s="2"/>
      <c r="C993" s="2"/>
      <c r="D993" s="22"/>
      <c r="E993" s="23"/>
      <c r="F993" s="2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">
      <c r="A994" s="2"/>
      <c r="B994" s="2"/>
      <c r="C994" s="2"/>
      <c r="D994" s="22"/>
      <c r="E994" s="23"/>
      <c r="F994" s="2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">
      <c r="A995" s="2"/>
      <c r="B995" s="2"/>
      <c r="C995" s="2"/>
      <c r="D995" s="22"/>
      <c r="E995" s="23"/>
      <c r="F995" s="2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">
      <c r="A996" s="2"/>
      <c r="B996" s="2"/>
      <c r="C996" s="2"/>
      <c r="D996" s="22"/>
      <c r="E996" s="23"/>
      <c r="F996" s="2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">
      <c r="A997" s="2"/>
      <c r="B997" s="2"/>
      <c r="C997" s="2"/>
      <c r="D997" s="22"/>
      <c r="E997" s="23"/>
      <c r="F997" s="2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">
      <c r="A998" s="2"/>
      <c r="B998" s="2"/>
      <c r="C998" s="2"/>
      <c r="D998" s="22"/>
      <c r="E998" s="23"/>
      <c r="F998" s="2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">
      <c r="A999" s="2"/>
      <c r="B999" s="2"/>
      <c r="C999" s="2"/>
      <c r="D999" s="22"/>
      <c r="E999" s="23"/>
      <c r="F999" s="2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2">
      <c r="A1000" s="2"/>
      <c r="B1000" s="2"/>
      <c r="C1000" s="2"/>
      <c r="D1000" s="22"/>
      <c r="E1000" s="23"/>
      <c r="F1000" s="2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18">
    <mergeCell ref="D172:F172"/>
    <mergeCell ref="D72:F72"/>
    <mergeCell ref="D82:F82"/>
    <mergeCell ref="D92:F92"/>
    <mergeCell ref="D102:F102"/>
    <mergeCell ref="D112:F112"/>
    <mergeCell ref="D122:F122"/>
    <mergeCell ref="D132:F132"/>
    <mergeCell ref="D52:F52"/>
    <mergeCell ref="D62:F62"/>
    <mergeCell ref="D142:F142"/>
    <mergeCell ref="D152:F152"/>
    <mergeCell ref="D162:F162"/>
    <mergeCell ref="D2:F2"/>
    <mergeCell ref="D12:F12"/>
    <mergeCell ref="D22:F22"/>
    <mergeCell ref="D32:F32"/>
    <mergeCell ref="D42:F42"/>
  </mergeCells>
  <conditionalFormatting sqref="D1:F1048576">
    <cfRule type="cellIs" dxfId="2" priority="1" operator="equal">
      <formula>0</formula>
    </cfRule>
  </conditionalFormatting>
  <printOptions gridLines="1"/>
  <pageMargins left="0" right="0" top="0.39370078740157483" bottom="0.39370078740157483" header="0" footer="0"/>
  <pageSetup paperSize="9" orientation="portrait"/>
  <rowBreaks count="2" manualBreakCount="2">
    <brk id="121" man="1"/>
    <brk id="6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452FF-A257-C447-B503-0B08FAFDDEDE}">
  <dimension ref="A1:F1000"/>
  <sheetViews>
    <sheetView tabSelected="1" workbookViewId="0">
      <selection activeCell="H25" sqref="H25"/>
    </sheetView>
  </sheetViews>
  <sheetFormatPr baseColWidth="10" defaultColWidth="14.5" defaultRowHeight="15" customHeight="1" x14ac:dyDescent="0.2"/>
  <cols>
    <col min="1" max="1" width="6.1640625" style="43" customWidth="1"/>
    <col min="2" max="2" width="38.5" style="43" customWidth="1"/>
    <col min="3" max="3" width="2.6640625" style="43" customWidth="1"/>
    <col min="4" max="4" width="33.5" style="43" customWidth="1"/>
    <col min="5" max="5" width="2.33203125" style="43" customWidth="1"/>
    <col min="6" max="6" width="39.33203125" style="43" customWidth="1"/>
    <col min="7" max="23" width="8.6640625" style="43" customWidth="1"/>
    <col min="24" max="16384" width="14.5" style="43"/>
  </cols>
  <sheetData>
    <row r="1" spans="1:6" ht="16" thickBot="1" x14ac:dyDescent="0.25">
      <c r="A1" s="43">
        <v>1</v>
      </c>
      <c r="D1" s="45" t="s">
        <v>3</v>
      </c>
      <c r="E1" s="45"/>
      <c r="F1" s="45" t="s">
        <v>4</v>
      </c>
    </row>
    <row r="2" spans="1:6" ht="16" thickBot="1" x14ac:dyDescent="0.25">
      <c r="A2" s="43">
        <v>2</v>
      </c>
      <c r="D2" s="52"/>
      <c r="E2" s="51"/>
      <c r="F2" s="50"/>
    </row>
    <row r="3" spans="1:6" x14ac:dyDescent="0.2">
      <c r="A3" s="43">
        <v>3</v>
      </c>
      <c r="D3" s="48">
        <f>LOOKUP(18,Numbers, '19 Teams'!Teams)</f>
        <v>0</v>
      </c>
      <c r="E3" s="49" t="s">
        <v>6</v>
      </c>
      <c r="F3" s="48">
        <f>LOOKUP(1,Numbers, '19 Teams'!Teams)</f>
        <v>0</v>
      </c>
    </row>
    <row r="4" spans="1:6" x14ac:dyDescent="0.2">
      <c r="A4" s="43">
        <v>4</v>
      </c>
      <c r="D4" s="46">
        <f>LOOKUP(17,Numbers, '19 Teams'!Teams)</f>
        <v>0</v>
      </c>
      <c r="E4" s="47" t="s">
        <v>6</v>
      </c>
      <c r="F4" s="46">
        <f>LOOKUP(2,Numbers, '19 Teams'!Teams)</f>
        <v>0</v>
      </c>
    </row>
    <row r="5" spans="1:6" x14ac:dyDescent="0.2">
      <c r="A5" s="43">
        <v>5</v>
      </c>
      <c r="D5" s="46">
        <f>LOOKUP(16,Numbers, '19 Teams'!Teams)</f>
        <v>0</v>
      </c>
      <c r="E5" s="47" t="s">
        <v>6</v>
      </c>
      <c r="F5" s="46">
        <f>LOOKUP(3,Numbers, '19 Teams'!Teams)</f>
        <v>0</v>
      </c>
    </row>
    <row r="6" spans="1:6" x14ac:dyDescent="0.2">
      <c r="A6" s="43">
        <v>6</v>
      </c>
      <c r="D6" s="46">
        <f>LOOKUP(15,Numbers, '19 Teams'!Teams)</f>
        <v>0</v>
      </c>
      <c r="E6" s="47" t="s">
        <v>6</v>
      </c>
      <c r="F6" s="46">
        <f>LOOKUP(4,Numbers, '19 Teams'!Teams)</f>
        <v>0</v>
      </c>
    </row>
    <row r="7" spans="1:6" x14ac:dyDescent="0.2">
      <c r="A7" s="43">
        <v>7</v>
      </c>
      <c r="D7" s="46">
        <f>LOOKUP(14,Numbers, '19 Teams'!Teams)</f>
        <v>0</v>
      </c>
      <c r="E7" s="47" t="s">
        <v>6</v>
      </c>
      <c r="F7" s="46">
        <f>LOOKUP(5,Numbers, '19 Teams'!Teams)</f>
        <v>0</v>
      </c>
    </row>
    <row r="8" spans="1:6" x14ac:dyDescent="0.2">
      <c r="A8" s="43">
        <v>8</v>
      </c>
      <c r="D8" s="46">
        <f>LOOKUP(13,Numbers, '19 Teams'!Teams)</f>
        <v>0</v>
      </c>
      <c r="E8" s="47" t="s">
        <v>6</v>
      </c>
      <c r="F8" s="46">
        <f>LOOKUP(6,Numbers, '19 Teams'!Teams)</f>
        <v>0</v>
      </c>
    </row>
    <row r="9" spans="1:6" x14ac:dyDescent="0.2">
      <c r="A9" s="43">
        <v>9</v>
      </c>
      <c r="D9" s="46">
        <f>LOOKUP(12,Numbers, '19 Teams'!Teams)</f>
        <v>0</v>
      </c>
      <c r="E9" s="47" t="s">
        <v>6</v>
      </c>
      <c r="F9" s="46">
        <f>LOOKUP(7,Numbers, '19 Teams'!Teams)</f>
        <v>0</v>
      </c>
    </row>
    <row r="10" spans="1:6" x14ac:dyDescent="0.2">
      <c r="A10" s="43">
        <v>10</v>
      </c>
      <c r="D10" s="46">
        <f>LOOKUP(11,Numbers, '19 Teams'!Teams)</f>
        <v>0</v>
      </c>
      <c r="E10" s="47" t="s">
        <v>6</v>
      </c>
      <c r="F10" s="46">
        <f>LOOKUP(8,Numbers, '19 Teams'!Teams)</f>
        <v>0</v>
      </c>
    </row>
    <row r="11" spans="1:6" x14ac:dyDescent="0.2">
      <c r="A11" s="43">
        <v>11</v>
      </c>
      <c r="D11" s="53">
        <f>LOOKUP(10,Numbers, '19 Teams'!Teams)</f>
        <v>0</v>
      </c>
      <c r="E11" s="54" t="s">
        <v>6</v>
      </c>
      <c r="F11" s="53">
        <f>LOOKUP(9,Numbers, '19 Teams'!Teams)</f>
        <v>0</v>
      </c>
    </row>
    <row r="12" spans="1:6" ht="16" thickBot="1" x14ac:dyDescent="0.25">
      <c r="A12" s="43">
        <v>12</v>
      </c>
      <c r="D12" s="53">
        <f>LOOKUP(19,Numbers, '19 Teams'!Teams)</f>
        <v>0</v>
      </c>
      <c r="E12" s="54" t="s">
        <v>6</v>
      </c>
      <c r="F12" s="53" t="s">
        <v>26</v>
      </c>
    </row>
    <row r="13" spans="1:6" ht="16" thickBot="1" x14ac:dyDescent="0.25">
      <c r="A13" s="43">
        <v>13</v>
      </c>
      <c r="D13" s="52"/>
      <c r="E13" s="51"/>
      <c r="F13" s="50"/>
    </row>
    <row r="14" spans="1:6" x14ac:dyDescent="0.2">
      <c r="A14" s="43">
        <v>14</v>
      </c>
      <c r="D14" s="48">
        <f>LOOKUP(19,Numbers, '19 Teams'!Teams)</f>
        <v>0</v>
      </c>
      <c r="E14" s="49" t="s">
        <v>6</v>
      </c>
      <c r="F14" s="48">
        <f>LOOKUP(17,Numbers, '19 Teams'!Teams)</f>
        <v>0</v>
      </c>
    </row>
    <row r="15" spans="1:6" x14ac:dyDescent="0.2">
      <c r="A15" s="43">
        <v>15</v>
      </c>
      <c r="D15" s="48">
        <f>LOOKUP(1,Numbers, '19 Teams'!Teams)</f>
        <v>0</v>
      </c>
      <c r="E15" s="49" t="s">
        <v>6</v>
      </c>
      <c r="F15" s="48">
        <f>LOOKUP(16,Numbers, '19 Teams'!Teams)</f>
        <v>0</v>
      </c>
    </row>
    <row r="16" spans="1:6" x14ac:dyDescent="0.2">
      <c r="A16" s="43">
        <v>16</v>
      </c>
      <c r="D16" s="46">
        <f>LOOKUP(2,Numbers, '19 Teams'!Teams)</f>
        <v>0</v>
      </c>
      <c r="E16" s="47" t="s">
        <v>6</v>
      </c>
      <c r="F16" s="46">
        <f>LOOKUP(15,Numbers, '19 Teams'!Teams)</f>
        <v>0</v>
      </c>
    </row>
    <row r="17" spans="1:6" x14ac:dyDescent="0.2">
      <c r="A17" s="43">
        <v>17</v>
      </c>
      <c r="D17" s="46">
        <f>LOOKUP(3,Numbers, '19 Teams'!Teams)</f>
        <v>0</v>
      </c>
      <c r="E17" s="47" t="s">
        <v>6</v>
      </c>
      <c r="F17" s="46">
        <f>LOOKUP(14,Numbers, '19 Teams'!Teams)</f>
        <v>0</v>
      </c>
    </row>
    <row r="18" spans="1:6" x14ac:dyDescent="0.2">
      <c r="A18" s="43">
        <v>18</v>
      </c>
      <c r="D18" s="46">
        <f>LOOKUP(4,Numbers, '19 Teams'!Teams)</f>
        <v>0</v>
      </c>
      <c r="E18" s="47" t="s">
        <v>6</v>
      </c>
      <c r="F18" s="46">
        <f>LOOKUP(13,Numbers, '19 Teams'!Teams)</f>
        <v>0</v>
      </c>
    </row>
    <row r="19" spans="1:6" x14ac:dyDescent="0.2">
      <c r="A19" s="43">
        <v>19</v>
      </c>
      <c r="D19" s="46">
        <f>LOOKUP(5,Numbers, '19 Teams'!Teams)</f>
        <v>0</v>
      </c>
      <c r="E19" s="47" t="s">
        <v>6</v>
      </c>
      <c r="F19" s="46">
        <f>LOOKUP(12,Numbers, '19 Teams'!Teams)</f>
        <v>0</v>
      </c>
    </row>
    <row r="20" spans="1:6" x14ac:dyDescent="0.2">
      <c r="A20" s="43">
        <v>20</v>
      </c>
      <c r="D20" s="46">
        <f>LOOKUP(6,Numbers, '19 Teams'!Teams)</f>
        <v>0</v>
      </c>
      <c r="E20" s="47" t="s">
        <v>6</v>
      </c>
      <c r="F20" s="46">
        <f>LOOKUP(11,Numbers, '19 Teams'!Teams)</f>
        <v>0</v>
      </c>
    </row>
    <row r="21" spans="1:6" ht="15.75" customHeight="1" x14ac:dyDescent="0.2">
      <c r="D21" s="46">
        <f>LOOKUP(7,Numbers, '19 Teams'!Teams)</f>
        <v>0</v>
      </c>
      <c r="E21" s="47" t="s">
        <v>6</v>
      </c>
      <c r="F21" s="46">
        <f>LOOKUP(10,Numbers, '19 Teams'!Teams)</f>
        <v>0</v>
      </c>
    </row>
    <row r="22" spans="1:6" ht="15.75" customHeight="1" x14ac:dyDescent="0.2">
      <c r="D22" s="46">
        <f>LOOKUP(8,Numbers, '19 Teams'!Teams)</f>
        <v>0</v>
      </c>
      <c r="E22" s="47" t="s">
        <v>6</v>
      </c>
      <c r="F22" s="46">
        <f>LOOKUP(9,Numbers, '19 Teams'!Teams)</f>
        <v>0</v>
      </c>
    </row>
    <row r="23" spans="1:6" ht="15.75" customHeight="1" thickBot="1" x14ac:dyDescent="0.25">
      <c r="D23" s="53">
        <f>LOOKUP(18,Numbers, '19 Teams'!Teams)</f>
        <v>0</v>
      </c>
      <c r="E23" s="54" t="s">
        <v>6</v>
      </c>
      <c r="F23" s="53" t="s">
        <v>26</v>
      </c>
    </row>
    <row r="24" spans="1:6" ht="15.75" customHeight="1" thickBot="1" x14ac:dyDescent="0.25">
      <c r="D24" s="52"/>
      <c r="E24" s="51"/>
      <c r="F24" s="50"/>
    </row>
    <row r="25" spans="1:6" ht="15.75" customHeight="1" x14ac:dyDescent="0.2">
      <c r="D25" s="48">
        <f>LOOKUP(16,Numbers, '19 Teams'!Teams)</f>
        <v>0</v>
      </c>
      <c r="E25" s="49" t="s">
        <v>6</v>
      </c>
      <c r="F25" s="48">
        <f>LOOKUP(18,Numbers, '19 Teams'!Teams)</f>
        <v>0</v>
      </c>
    </row>
    <row r="26" spans="1:6" ht="15.75" customHeight="1" x14ac:dyDescent="0.2">
      <c r="D26" s="46">
        <f>LOOKUP(15,Numbers, '19 Teams'!Teams)</f>
        <v>0</v>
      </c>
      <c r="E26" s="47" t="s">
        <v>6</v>
      </c>
      <c r="F26" s="46">
        <f>LOOKUP(19,Numbers, '19 Teams'!Teams)</f>
        <v>0</v>
      </c>
    </row>
    <row r="27" spans="1:6" ht="15.75" customHeight="1" x14ac:dyDescent="0.2">
      <c r="D27" s="46">
        <f>LOOKUP(14,Numbers, '19 Teams'!Teams)</f>
        <v>0</v>
      </c>
      <c r="E27" s="47" t="s">
        <v>6</v>
      </c>
      <c r="F27" s="46">
        <f>LOOKUP(1,Numbers, '19 Teams'!Teams)</f>
        <v>0</v>
      </c>
    </row>
    <row r="28" spans="1:6" ht="15.75" customHeight="1" x14ac:dyDescent="0.2">
      <c r="D28" s="46">
        <f>LOOKUP(13,Numbers, '19 Teams'!Teams)</f>
        <v>0</v>
      </c>
      <c r="E28" s="47" t="s">
        <v>6</v>
      </c>
      <c r="F28" s="46">
        <f>LOOKUP(2,Numbers, '19 Teams'!Teams)</f>
        <v>0</v>
      </c>
    </row>
    <row r="29" spans="1:6" ht="15.75" customHeight="1" x14ac:dyDescent="0.2">
      <c r="D29" s="46">
        <f>LOOKUP(12,Numbers, '19 Teams'!Teams)</f>
        <v>0</v>
      </c>
      <c r="E29" s="47" t="s">
        <v>6</v>
      </c>
      <c r="F29" s="46">
        <f>LOOKUP(3,Numbers, '19 Teams'!Teams)</f>
        <v>0</v>
      </c>
    </row>
    <row r="30" spans="1:6" ht="15.75" customHeight="1" x14ac:dyDescent="0.2">
      <c r="D30" s="46">
        <f>LOOKUP(11,Numbers, '19 Teams'!Teams)</f>
        <v>0</v>
      </c>
      <c r="E30" s="47" t="s">
        <v>6</v>
      </c>
      <c r="F30" s="46">
        <f>LOOKUP(4,Numbers, '19 Teams'!Teams)</f>
        <v>0</v>
      </c>
    </row>
    <row r="31" spans="1:6" ht="15.75" customHeight="1" x14ac:dyDescent="0.2">
      <c r="D31" s="46">
        <f>LOOKUP(10,Numbers, '19 Teams'!Teams)</f>
        <v>0</v>
      </c>
      <c r="E31" s="47" t="s">
        <v>6</v>
      </c>
      <c r="F31" s="46">
        <f>LOOKUP(5,Numbers, '19 Teams'!Teams)</f>
        <v>0</v>
      </c>
    </row>
    <row r="32" spans="1:6" ht="15.75" customHeight="1" x14ac:dyDescent="0.2">
      <c r="D32" s="46">
        <f>LOOKUP(9,Numbers, '19 Teams'!Teams)</f>
        <v>0</v>
      </c>
      <c r="E32" s="47" t="s">
        <v>6</v>
      </c>
      <c r="F32" s="46">
        <f>LOOKUP(6,Numbers, '19 Teams'!Teams)</f>
        <v>0</v>
      </c>
    </row>
    <row r="33" spans="4:6" ht="15.75" customHeight="1" x14ac:dyDescent="0.2">
      <c r="D33" s="53">
        <f>LOOKUP(8,Numbers, '19 Teams'!Teams)</f>
        <v>0</v>
      </c>
      <c r="E33" s="54" t="s">
        <v>6</v>
      </c>
      <c r="F33" s="53">
        <f>LOOKUP(7,Numbers, '19 Teams'!Teams)</f>
        <v>0</v>
      </c>
    </row>
    <row r="34" spans="4:6" ht="15.75" customHeight="1" thickBot="1" x14ac:dyDescent="0.25">
      <c r="D34" s="53">
        <f>LOOKUP(17,Numbers, '19 Teams'!Teams)</f>
        <v>0</v>
      </c>
      <c r="E34" s="54" t="s">
        <v>6</v>
      </c>
      <c r="F34" s="53" t="s">
        <v>26</v>
      </c>
    </row>
    <row r="35" spans="4:6" ht="15.75" customHeight="1" thickBot="1" x14ac:dyDescent="0.25">
      <c r="D35" s="52"/>
      <c r="E35" s="51"/>
      <c r="F35" s="50"/>
    </row>
    <row r="36" spans="4:6" ht="15.75" customHeight="1" x14ac:dyDescent="0.2">
      <c r="D36" s="48">
        <f>LOOKUP(17,Numbers, '19 Teams'!Teams)</f>
        <v>0</v>
      </c>
      <c r="E36" s="49" t="s">
        <v>6</v>
      </c>
      <c r="F36" s="48">
        <f>LOOKUP(15,Numbers, '19 Teams'!Teams)</f>
        <v>0</v>
      </c>
    </row>
    <row r="37" spans="4:6" ht="15.75" customHeight="1" x14ac:dyDescent="0.2">
      <c r="D37" s="46">
        <f>LOOKUP(18,Numbers, '19 Teams'!Teams)</f>
        <v>0</v>
      </c>
      <c r="E37" s="47" t="s">
        <v>6</v>
      </c>
      <c r="F37" s="46">
        <f>LOOKUP(14,Numbers, '19 Teams'!Teams)</f>
        <v>0</v>
      </c>
    </row>
    <row r="38" spans="4:6" ht="15.75" customHeight="1" x14ac:dyDescent="0.2">
      <c r="D38" s="46">
        <f>LOOKUP(19,Numbers, '19 Teams'!Teams)</f>
        <v>0</v>
      </c>
      <c r="E38" s="47" t="s">
        <v>6</v>
      </c>
      <c r="F38" s="46">
        <f>LOOKUP(13,Numbers, '19 Teams'!Teams)</f>
        <v>0</v>
      </c>
    </row>
    <row r="39" spans="4:6" ht="15.75" customHeight="1" x14ac:dyDescent="0.2">
      <c r="D39" s="46">
        <f>LOOKUP(1,Numbers, '19 Teams'!Teams)</f>
        <v>0</v>
      </c>
      <c r="E39" s="47" t="s">
        <v>6</v>
      </c>
      <c r="F39" s="46">
        <f>LOOKUP(12,Numbers, '19 Teams'!Teams)</f>
        <v>0</v>
      </c>
    </row>
    <row r="40" spans="4:6" ht="15.75" customHeight="1" x14ac:dyDescent="0.2">
      <c r="D40" s="46">
        <f>LOOKUP(2,Numbers, '19 Teams'!Teams)</f>
        <v>0</v>
      </c>
      <c r="E40" s="47" t="s">
        <v>6</v>
      </c>
      <c r="F40" s="46">
        <f>LOOKUP(11,Numbers, '19 Teams'!Teams)</f>
        <v>0</v>
      </c>
    </row>
    <row r="41" spans="4:6" ht="15.75" customHeight="1" x14ac:dyDescent="0.2">
      <c r="D41" s="46">
        <f>LOOKUP(3,Numbers, '19 Teams'!Teams)</f>
        <v>0</v>
      </c>
      <c r="E41" s="47" t="s">
        <v>6</v>
      </c>
      <c r="F41" s="46">
        <f>LOOKUP(10,Numbers, '19 Teams'!Teams)</f>
        <v>0</v>
      </c>
    </row>
    <row r="42" spans="4:6" ht="15.75" customHeight="1" x14ac:dyDescent="0.2">
      <c r="D42" s="46">
        <f>LOOKUP(4,Numbers, '19 Teams'!Teams)</f>
        <v>0</v>
      </c>
      <c r="E42" s="47" t="s">
        <v>6</v>
      </c>
      <c r="F42" s="46">
        <f>LOOKUP(9,Numbers, '19 Teams'!Teams)</f>
        <v>0</v>
      </c>
    </row>
    <row r="43" spans="4:6" ht="15.75" customHeight="1" x14ac:dyDescent="0.2">
      <c r="D43" s="46">
        <f>LOOKUP(5,Numbers, '19 Teams'!Teams)</f>
        <v>0</v>
      </c>
      <c r="E43" s="47" t="s">
        <v>6</v>
      </c>
      <c r="F43" s="46">
        <f>LOOKUP(8,Numbers, '19 Teams'!Teams)</f>
        <v>0</v>
      </c>
    </row>
    <row r="44" spans="4:6" ht="15.75" customHeight="1" x14ac:dyDescent="0.2">
      <c r="D44" s="53">
        <f>LOOKUP(6,Numbers, '19 Teams'!Teams)</f>
        <v>0</v>
      </c>
      <c r="E44" s="54" t="s">
        <v>6</v>
      </c>
      <c r="F44" s="53">
        <f>LOOKUP(7,Numbers, '19 Teams'!Teams)</f>
        <v>0</v>
      </c>
    </row>
    <row r="45" spans="4:6" ht="15.75" customHeight="1" thickBot="1" x14ac:dyDescent="0.25">
      <c r="D45" s="53">
        <f>LOOKUP(16,Numbers, '19 Teams'!Teams)</f>
        <v>0</v>
      </c>
      <c r="E45" s="54" t="s">
        <v>6</v>
      </c>
      <c r="F45" s="53" t="s">
        <v>26</v>
      </c>
    </row>
    <row r="46" spans="4:6" ht="15.75" customHeight="1" thickBot="1" x14ac:dyDescent="0.25">
      <c r="D46" s="52"/>
      <c r="E46" s="51"/>
      <c r="F46" s="50"/>
    </row>
    <row r="47" spans="4:6" ht="15.75" customHeight="1" x14ac:dyDescent="0.2">
      <c r="D47" s="48">
        <f>LOOKUP(14,Numbers, '19 Teams'!Teams)</f>
        <v>0</v>
      </c>
      <c r="E47" s="49" t="s">
        <v>6</v>
      </c>
      <c r="F47" s="48">
        <f>LOOKUP(16,Numbers, '19 Teams'!Teams)</f>
        <v>0</v>
      </c>
    </row>
    <row r="48" spans="4:6" ht="15.75" customHeight="1" x14ac:dyDescent="0.2">
      <c r="D48" s="46">
        <f>LOOKUP(13,Numbers, '19 Teams'!Teams)</f>
        <v>0</v>
      </c>
      <c r="E48" s="47" t="s">
        <v>6</v>
      </c>
      <c r="F48" s="46">
        <f>LOOKUP(17,Numbers, '19 Teams'!Teams)</f>
        <v>0</v>
      </c>
    </row>
    <row r="49" spans="4:6" ht="15.75" customHeight="1" x14ac:dyDescent="0.2">
      <c r="D49" s="46">
        <f>LOOKUP(12,Numbers, '19 Teams'!Teams)</f>
        <v>0</v>
      </c>
      <c r="E49" s="47" t="s">
        <v>6</v>
      </c>
      <c r="F49" s="46">
        <f>LOOKUP(18,Numbers, '19 Teams'!Teams)</f>
        <v>0</v>
      </c>
    </row>
    <row r="50" spans="4:6" ht="15.75" customHeight="1" x14ac:dyDescent="0.2">
      <c r="D50" s="46">
        <f>LOOKUP(11,Numbers, '19 Teams'!Teams)</f>
        <v>0</v>
      </c>
      <c r="E50" s="47" t="s">
        <v>6</v>
      </c>
      <c r="F50" s="46">
        <f>LOOKUP(19,Numbers, '19 Teams'!Teams)</f>
        <v>0</v>
      </c>
    </row>
    <row r="51" spans="4:6" ht="15.75" customHeight="1" x14ac:dyDescent="0.2">
      <c r="D51" s="46">
        <f>LOOKUP(10,Numbers, '19 Teams'!Teams)</f>
        <v>0</v>
      </c>
      <c r="E51" s="47" t="s">
        <v>6</v>
      </c>
      <c r="F51" s="46">
        <f>LOOKUP(1,Numbers, '19 Teams'!Teams)</f>
        <v>0</v>
      </c>
    </row>
    <row r="52" spans="4:6" ht="15.75" customHeight="1" x14ac:dyDescent="0.2">
      <c r="D52" s="46">
        <f>LOOKUP(9,Numbers, '19 Teams'!Teams)</f>
        <v>0</v>
      </c>
      <c r="E52" s="47" t="s">
        <v>6</v>
      </c>
      <c r="F52" s="46">
        <f>LOOKUP(2,Numbers, '19 Teams'!Teams)</f>
        <v>0</v>
      </c>
    </row>
    <row r="53" spans="4:6" ht="15.75" customHeight="1" x14ac:dyDescent="0.2">
      <c r="D53" s="46">
        <f>LOOKUP(8,Numbers, '19 Teams'!Teams)</f>
        <v>0</v>
      </c>
      <c r="E53" s="47" t="s">
        <v>6</v>
      </c>
      <c r="F53" s="46">
        <f>LOOKUP(3,Numbers, '19 Teams'!Teams)</f>
        <v>0</v>
      </c>
    </row>
    <row r="54" spans="4:6" ht="15.75" customHeight="1" x14ac:dyDescent="0.2">
      <c r="D54" s="46">
        <f>LOOKUP(7,Numbers, '19 Teams'!Teams)</f>
        <v>0</v>
      </c>
      <c r="E54" s="47" t="s">
        <v>6</v>
      </c>
      <c r="F54" s="46">
        <f>LOOKUP(4,Numbers, '19 Teams'!Teams)</f>
        <v>0</v>
      </c>
    </row>
    <row r="55" spans="4:6" ht="15.75" customHeight="1" x14ac:dyDescent="0.2">
      <c r="D55" s="53">
        <f>LOOKUP(6,Numbers, '19 Teams'!Teams)</f>
        <v>0</v>
      </c>
      <c r="E55" s="54" t="s">
        <v>6</v>
      </c>
      <c r="F55" s="53">
        <f>LOOKUP(5,Numbers, '19 Teams'!Teams)</f>
        <v>0</v>
      </c>
    </row>
    <row r="56" spans="4:6" ht="15.75" customHeight="1" thickBot="1" x14ac:dyDescent="0.25">
      <c r="D56" s="53">
        <f>LOOKUP(15,Numbers, '19 Teams'!Teams)</f>
        <v>0</v>
      </c>
      <c r="E56" s="54" t="s">
        <v>6</v>
      </c>
      <c r="F56" s="53" t="s">
        <v>26</v>
      </c>
    </row>
    <row r="57" spans="4:6" ht="15.75" customHeight="1" thickBot="1" x14ac:dyDescent="0.25">
      <c r="D57" s="52"/>
      <c r="E57" s="51"/>
      <c r="F57" s="50"/>
    </row>
    <row r="58" spans="4:6" ht="15.75" customHeight="1" x14ac:dyDescent="0.2">
      <c r="D58" s="48">
        <f>LOOKUP(15,Numbers, '19 Teams'!Teams)</f>
        <v>0</v>
      </c>
      <c r="E58" s="49" t="s">
        <v>6</v>
      </c>
      <c r="F58" s="48">
        <f>LOOKUP(13,Numbers, '19 Teams'!Teams)</f>
        <v>0</v>
      </c>
    </row>
    <row r="59" spans="4:6" ht="15.75" customHeight="1" x14ac:dyDescent="0.2">
      <c r="D59" s="46">
        <f>LOOKUP(16,Numbers, '19 Teams'!Teams)</f>
        <v>0</v>
      </c>
      <c r="E59" s="47" t="s">
        <v>6</v>
      </c>
      <c r="F59" s="46">
        <f>LOOKUP(12,Numbers, '19 Teams'!Teams)</f>
        <v>0</v>
      </c>
    </row>
    <row r="60" spans="4:6" ht="15.75" customHeight="1" x14ac:dyDescent="0.2">
      <c r="D60" s="46">
        <f>LOOKUP(17,Numbers, '19 Teams'!Teams)</f>
        <v>0</v>
      </c>
      <c r="E60" s="47" t="s">
        <v>6</v>
      </c>
      <c r="F60" s="46">
        <f>LOOKUP(11,Numbers, '19 Teams'!Teams)</f>
        <v>0</v>
      </c>
    </row>
    <row r="61" spans="4:6" ht="15.75" customHeight="1" x14ac:dyDescent="0.2">
      <c r="D61" s="46">
        <f>LOOKUP(18,Numbers, '19 Teams'!Teams)</f>
        <v>0</v>
      </c>
      <c r="E61" s="47" t="s">
        <v>6</v>
      </c>
      <c r="F61" s="46">
        <f>LOOKUP(10,Numbers, '19 Teams'!Teams)</f>
        <v>0</v>
      </c>
    </row>
    <row r="62" spans="4:6" ht="15.75" customHeight="1" x14ac:dyDescent="0.2">
      <c r="D62" s="46">
        <f>LOOKUP(19,Numbers, '19 Teams'!Teams)</f>
        <v>0</v>
      </c>
      <c r="E62" s="47" t="s">
        <v>6</v>
      </c>
      <c r="F62" s="46">
        <f>LOOKUP(9,Numbers, '19 Teams'!Teams)</f>
        <v>0</v>
      </c>
    </row>
    <row r="63" spans="4:6" ht="15.75" customHeight="1" x14ac:dyDescent="0.2">
      <c r="D63" s="46">
        <f>LOOKUP(1,Numbers, '19 Teams'!Teams)</f>
        <v>0</v>
      </c>
      <c r="E63" s="47" t="s">
        <v>6</v>
      </c>
      <c r="F63" s="46">
        <f>LOOKUP(8,Numbers, '19 Teams'!Teams)</f>
        <v>0</v>
      </c>
    </row>
    <row r="64" spans="4:6" ht="15.75" customHeight="1" x14ac:dyDescent="0.2">
      <c r="D64" s="46">
        <f>LOOKUP(2,Numbers, '19 Teams'!Teams)</f>
        <v>0</v>
      </c>
      <c r="E64" s="47" t="s">
        <v>6</v>
      </c>
      <c r="F64" s="46">
        <f>LOOKUP(7,Numbers, '19 Teams'!Teams)</f>
        <v>0</v>
      </c>
    </row>
    <row r="65" spans="4:6" ht="15.75" customHeight="1" x14ac:dyDescent="0.2">
      <c r="D65" s="46">
        <f>LOOKUP(3,Numbers, '19 Teams'!Teams)</f>
        <v>0</v>
      </c>
      <c r="E65" s="47" t="s">
        <v>6</v>
      </c>
      <c r="F65" s="46">
        <f>LOOKUP(6,Numbers, '19 Teams'!Teams)</f>
        <v>0</v>
      </c>
    </row>
    <row r="66" spans="4:6" ht="15.75" customHeight="1" x14ac:dyDescent="0.2">
      <c r="D66" s="53">
        <f>LOOKUP(4,Numbers, '19 Teams'!Teams)</f>
        <v>0</v>
      </c>
      <c r="E66" s="54" t="s">
        <v>6</v>
      </c>
      <c r="F66" s="53">
        <f>LOOKUP(5,Numbers, '19 Teams'!Teams)</f>
        <v>0</v>
      </c>
    </row>
    <row r="67" spans="4:6" ht="15.75" customHeight="1" thickBot="1" x14ac:dyDescent="0.25">
      <c r="D67" s="53">
        <f>LOOKUP(14,Numbers, '19 Teams'!Teams)</f>
        <v>0</v>
      </c>
      <c r="E67" s="54" t="s">
        <v>6</v>
      </c>
      <c r="F67" s="53" t="s">
        <v>26</v>
      </c>
    </row>
    <row r="68" spans="4:6" ht="15.75" customHeight="1" thickBot="1" x14ac:dyDescent="0.25">
      <c r="D68" s="52"/>
      <c r="E68" s="51"/>
      <c r="F68" s="50"/>
    </row>
    <row r="69" spans="4:6" ht="15.75" customHeight="1" x14ac:dyDescent="0.2">
      <c r="D69" s="48">
        <f>LOOKUP(12,Numbers, '19 Teams'!Teams)</f>
        <v>0</v>
      </c>
      <c r="E69" s="49" t="s">
        <v>6</v>
      </c>
      <c r="F69" s="48">
        <f>LOOKUP(14,Numbers, '19 Teams'!Teams)</f>
        <v>0</v>
      </c>
    </row>
    <row r="70" spans="4:6" ht="15.75" customHeight="1" x14ac:dyDescent="0.2">
      <c r="D70" s="46">
        <f>LOOKUP(11,Numbers, '19 Teams'!Teams)</f>
        <v>0</v>
      </c>
      <c r="E70" s="47" t="s">
        <v>6</v>
      </c>
      <c r="F70" s="46">
        <f>LOOKUP(15,Numbers, '19 Teams'!Teams)</f>
        <v>0</v>
      </c>
    </row>
    <row r="71" spans="4:6" ht="15.75" customHeight="1" x14ac:dyDescent="0.2">
      <c r="D71" s="46">
        <f>LOOKUP(10,Numbers, '19 Teams'!Teams)</f>
        <v>0</v>
      </c>
      <c r="E71" s="47" t="s">
        <v>6</v>
      </c>
      <c r="F71" s="46">
        <f>LOOKUP(16,Numbers, '19 Teams'!Teams)</f>
        <v>0</v>
      </c>
    </row>
    <row r="72" spans="4:6" ht="15.75" customHeight="1" x14ac:dyDescent="0.2">
      <c r="D72" s="46">
        <f>LOOKUP(9,Numbers, '19 Teams'!Teams)</f>
        <v>0</v>
      </c>
      <c r="E72" s="47" t="s">
        <v>6</v>
      </c>
      <c r="F72" s="46">
        <f>LOOKUP(17,Numbers, '19 Teams'!Teams)</f>
        <v>0</v>
      </c>
    </row>
    <row r="73" spans="4:6" ht="15.75" customHeight="1" x14ac:dyDescent="0.2">
      <c r="D73" s="46">
        <f>LOOKUP(8,Numbers, '19 Teams'!Teams)</f>
        <v>0</v>
      </c>
      <c r="E73" s="47" t="s">
        <v>6</v>
      </c>
      <c r="F73" s="46">
        <f>LOOKUP(18,Numbers, '19 Teams'!Teams)</f>
        <v>0</v>
      </c>
    </row>
    <row r="74" spans="4:6" ht="15.75" customHeight="1" x14ac:dyDescent="0.2">
      <c r="D74" s="46">
        <f>LOOKUP(7,Numbers, '19 Teams'!Teams)</f>
        <v>0</v>
      </c>
      <c r="E74" s="47" t="s">
        <v>6</v>
      </c>
      <c r="F74" s="46">
        <f>LOOKUP(19,Numbers, '19 Teams'!Teams)</f>
        <v>0</v>
      </c>
    </row>
    <row r="75" spans="4:6" ht="15.75" customHeight="1" x14ac:dyDescent="0.2">
      <c r="D75" s="46">
        <f>LOOKUP(6,Numbers, '19 Teams'!Teams)</f>
        <v>0</v>
      </c>
      <c r="E75" s="47" t="s">
        <v>6</v>
      </c>
      <c r="F75" s="46">
        <f>LOOKUP(1,Numbers, '19 Teams'!Teams)</f>
        <v>0</v>
      </c>
    </row>
    <row r="76" spans="4:6" ht="15.75" customHeight="1" x14ac:dyDescent="0.2">
      <c r="D76" s="46">
        <f>LOOKUP(5,Numbers, '19 Teams'!Teams)</f>
        <v>0</v>
      </c>
      <c r="E76" s="47" t="s">
        <v>6</v>
      </c>
      <c r="F76" s="46">
        <f>LOOKUP(2,Numbers, '19 Teams'!Teams)</f>
        <v>0</v>
      </c>
    </row>
    <row r="77" spans="4:6" ht="15.75" customHeight="1" x14ac:dyDescent="0.2">
      <c r="D77" s="53">
        <f>LOOKUP(4,Numbers, '19 Teams'!Teams)</f>
        <v>0</v>
      </c>
      <c r="E77" s="54" t="s">
        <v>6</v>
      </c>
      <c r="F77" s="53">
        <f>LOOKUP(3,Numbers, '19 Teams'!Teams)</f>
        <v>0</v>
      </c>
    </row>
    <row r="78" spans="4:6" ht="15.75" customHeight="1" thickBot="1" x14ac:dyDescent="0.25">
      <c r="D78" s="53">
        <f>LOOKUP(13,Numbers, '19 Teams'!Teams)</f>
        <v>0</v>
      </c>
      <c r="E78" s="54" t="s">
        <v>6</v>
      </c>
      <c r="F78" s="53" t="s">
        <v>26</v>
      </c>
    </row>
    <row r="79" spans="4:6" ht="15.75" customHeight="1" thickBot="1" x14ac:dyDescent="0.25">
      <c r="D79" s="52"/>
      <c r="E79" s="51"/>
      <c r="F79" s="50"/>
    </row>
    <row r="80" spans="4:6" ht="15.75" customHeight="1" x14ac:dyDescent="0.2">
      <c r="D80" s="48">
        <f>LOOKUP(13,Numbers, '19 Teams'!Teams)</f>
        <v>0</v>
      </c>
      <c r="E80" s="49" t="s">
        <v>6</v>
      </c>
      <c r="F80" s="48">
        <f>LOOKUP(11,Numbers, '19 Teams'!Teams)</f>
        <v>0</v>
      </c>
    </row>
    <row r="81" spans="4:6" ht="15.75" customHeight="1" x14ac:dyDescent="0.2">
      <c r="D81" s="46">
        <f>LOOKUP(14,Numbers, '19 Teams'!Teams)</f>
        <v>0</v>
      </c>
      <c r="E81" s="47" t="s">
        <v>6</v>
      </c>
      <c r="F81" s="46">
        <f>LOOKUP(10,Numbers, '19 Teams'!Teams)</f>
        <v>0</v>
      </c>
    </row>
    <row r="82" spans="4:6" ht="15.75" customHeight="1" x14ac:dyDescent="0.2">
      <c r="D82" s="46">
        <f>LOOKUP(15,Numbers, '19 Teams'!Teams)</f>
        <v>0</v>
      </c>
      <c r="E82" s="47" t="s">
        <v>6</v>
      </c>
      <c r="F82" s="46">
        <f>LOOKUP(9,Numbers, '19 Teams'!Teams)</f>
        <v>0</v>
      </c>
    </row>
    <row r="83" spans="4:6" ht="15.75" customHeight="1" x14ac:dyDescent="0.2">
      <c r="D83" s="46">
        <f>LOOKUP(16,Numbers, '19 Teams'!Teams)</f>
        <v>0</v>
      </c>
      <c r="E83" s="47" t="s">
        <v>6</v>
      </c>
      <c r="F83" s="46">
        <f>LOOKUP(8,Numbers, '19 Teams'!Teams)</f>
        <v>0</v>
      </c>
    </row>
    <row r="84" spans="4:6" ht="15.75" customHeight="1" x14ac:dyDescent="0.2">
      <c r="D84" s="46">
        <f>LOOKUP(17,Numbers, '19 Teams'!Teams)</f>
        <v>0</v>
      </c>
      <c r="E84" s="47" t="s">
        <v>6</v>
      </c>
      <c r="F84" s="46">
        <f>LOOKUP(7,Numbers, '19 Teams'!Teams)</f>
        <v>0</v>
      </c>
    </row>
    <row r="85" spans="4:6" ht="15.75" customHeight="1" x14ac:dyDescent="0.2">
      <c r="D85" s="46">
        <f>LOOKUP(18,Numbers, '19 Teams'!Teams)</f>
        <v>0</v>
      </c>
      <c r="E85" s="47" t="s">
        <v>6</v>
      </c>
      <c r="F85" s="46">
        <f>LOOKUP(6,Numbers, '19 Teams'!Teams)</f>
        <v>0</v>
      </c>
    </row>
    <row r="86" spans="4:6" ht="15.75" customHeight="1" x14ac:dyDescent="0.2">
      <c r="D86" s="46">
        <f>LOOKUP(19,Numbers, '19 Teams'!Teams)</f>
        <v>0</v>
      </c>
      <c r="E86" s="47" t="s">
        <v>6</v>
      </c>
      <c r="F86" s="46">
        <f>LOOKUP(5,Numbers, '19 Teams'!Teams)</f>
        <v>0</v>
      </c>
    </row>
    <row r="87" spans="4:6" ht="15.75" customHeight="1" x14ac:dyDescent="0.2">
      <c r="D87" s="46">
        <f>LOOKUP(1,Numbers, '19 Teams'!Teams)</f>
        <v>0</v>
      </c>
      <c r="E87" s="47" t="s">
        <v>6</v>
      </c>
      <c r="F87" s="46">
        <f>LOOKUP(4,Numbers, '19 Teams'!Teams)</f>
        <v>0</v>
      </c>
    </row>
    <row r="88" spans="4:6" ht="15.75" customHeight="1" x14ac:dyDescent="0.2">
      <c r="D88" s="53">
        <f>LOOKUP(2,Numbers, '19 Teams'!Teams)</f>
        <v>0</v>
      </c>
      <c r="E88" s="54" t="s">
        <v>6</v>
      </c>
      <c r="F88" s="53">
        <f>LOOKUP(3,Numbers, '19 Teams'!Teams)</f>
        <v>0</v>
      </c>
    </row>
    <row r="89" spans="4:6" ht="15.75" customHeight="1" thickBot="1" x14ac:dyDescent="0.25">
      <c r="D89" s="53">
        <f>LOOKUP(12,Numbers, '19 Teams'!Teams)</f>
        <v>0</v>
      </c>
      <c r="E89" s="54" t="s">
        <v>6</v>
      </c>
      <c r="F89" s="53" t="s">
        <v>26</v>
      </c>
    </row>
    <row r="90" spans="4:6" ht="15.75" customHeight="1" thickBot="1" x14ac:dyDescent="0.25">
      <c r="D90" s="52"/>
      <c r="E90" s="51"/>
      <c r="F90" s="50"/>
    </row>
    <row r="91" spans="4:6" ht="15.75" customHeight="1" x14ac:dyDescent="0.2">
      <c r="D91" s="48">
        <f>LOOKUP(10,Numbers, '19 Teams'!Teams)</f>
        <v>0</v>
      </c>
      <c r="E91" s="49" t="s">
        <v>6</v>
      </c>
      <c r="F91" s="48">
        <f>LOOKUP(12,Numbers, '19 Teams'!Teams)</f>
        <v>0</v>
      </c>
    </row>
    <row r="92" spans="4:6" ht="15.75" customHeight="1" x14ac:dyDescent="0.2">
      <c r="D92" s="46">
        <f>LOOKUP(9,Numbers, '19 Teams'!Teams)</f>
        <v>0</v>
      </c>
      <c r="E92" s="47" t="s">
        <v>6</v>
      </c>
      <c r="F92" s="46">
        <f>LOOKUP(13,Numbers, '19 Teams'!Teams)</f>
        <v>0</v>
      </c>
    </row>
    <row r="93" spans="4:6" ht="15.75" customHeight="1" x14ac:dyDescent="0.2">
      <c r="D93" s="46">
        <f>LOOKUP(8,Numbers, '19 Teams'!Teams)</f>
        <v>0</v>
      </c>
      <c r="E93" s="47" t="s">
        <v>6</v>
      </c>
      <c r="F93" s="46">
        <f>LOOKUP(14,Numbers, '19 Teams'!Teams)</f>
        <v>0</v>
      </c>
    </row>
    <row r="94" spans="4:6" ht="15.75" customHeight="1" x14ac:dyDescent="0.2">
      <c r="D94" s="46">
        <f>LOOKUP(7,Numbers, '19 Teams'!Teams)</f>
        <v>0</v>
      </c>
      <c r="E94" s="47" t="s">
        <v>6</v>
      </c>
      <c r="F94" s="46">
        <f>LOOKUP(15,Numbers, '19 Teams'!Teams)</f>
        <v>0</v>
      </c>
    </row>
    <row r="95" spans="4:6" ht="15.75" customHeight="1" x14ac:dyDescent="0.2">
      <c r="D95" s="46">
        <f>LOOKUP(6,Numbers, '19 Teams'!Teams)</f>
        <v>0</v>
      </c>
      <c r="E95" s="47" t="s">
        <v>6</v>
      </c>
      <c r="F95" s="46">
        <f>LOOKUP(16,Numbers, '19 Teams'!Teams)</f>
        <v>0</v>
      </c>
    </row>
    <row r="96" spans="4:6" ht="15.75" customHeight="1" x14ac:dyDescent="0.2">
      <c r="D96" s="46">
        <f>LOOKUP(5,Numbers, '19 Teams'!Teams)</f>
        <v>0</v>
      </c>
      <c r="E96" s="47" t="s">
        <v>6</v>
      </c>
      <c r="F96" s="46">
        <f>LOOKUP(17,Numbers, '19 Teams'!Teams)</f>
        <v>0</v>
      </c>
    </row>
    <row r="97" spans="4:6" ht="15.75" customHeight="1" x14ac:dyDescent="0.2">
      <c r="D97" s="46">
        <f>LOOKUP(4,Numbers, '19 Teams'!Teams)</f>
        <v>0</v>
      </c>
      <c r="E97" s="47" t="s">
        <v>6</v>
      </c>
      <c r="F97" s="46">
        <f>LOOKUP(18,Numbers, '19 Teams'!Teams)</f>
        <v>0</v>
      </c>
    </row>
    <row r="98" spans="4:6" ht="15.75" customHeight="1" x14ac:dyDescent="0.2">
      <c r="D98" s="46">
        <f>LOOKUP(3,Numbers, '19 Teams'!Teams)</f>
        <v>0</v>
      </c>
      <c r="E98" s="47" t="s">
        <v>6</v>
      </c>
      <c r="F98" s="46">
        <f>LOOKUP(19,Numbers, '19 Teams'!Teams)</f>
        <v>0</v>
      </c>
    </row>
    <row r="99" spans="4:6" ht="15.75" customHeight="1" x14ac:dyDescent="0.2">
      <c r="D99" s="53">
        <f>LOOKUP(2,Numbers, '19 Teams'!Teams)</f>
        <v>0</v>
      </c>
      <c r="E99" s="54" t="s">
        <v>6</v>
      </c>
      <c r="F99" s="53">
        <f>LOOKUP(1,Numbers, '19 Teams'!Teams)</f>
        <v>0</v>
      </c>
    </row>
    <row r="100" spans="4:6" ht="15.75" customHeight="1" thickBot="1" x14ac:dyDescent="0.25">
      <c r="D100" s="53">
        <f>LOOKUP(11,Numbers, '19 Teams'!Teams)</f>
        <v>0</v>
      </c>
      <c r="E100" s="54" t="s">
        <v>6</v>
      </c>
      <c r="F100" s="53" t="s">
        <v>26</v>
      </c>
    </row>
    <row r="101" spans="4:6" ht="15.75" customHeight="1" thickBot="1" x14ac:dyDescent="0.25">
      <c r="D101" s="52"/>
      <c r="E101" s="51"/>
      <c r="F101" s="50"/>
    </row>
    <row r="102" spans="4:6" ht="15.75" customHeight="1" x14ac:dyDescent="0.2">
      <c r="D102" s="48">
        <f>LOOKUP(11,Numbers, '19 Teams'!Teams)</f>
        <v>0</v>
      </c>
      <c r="E102" s="49" t="s">
        <v>6</v>
      </c>
      <c r="F102" s="48">
        <f>LOOKUP(9,Numbers, '19 Teams'!Teams)</f>
        <v>0</v>
      </c>
    </row>
    <row r="103" spans="4:6" ht="15.75" customHeight="1" x14ac:dyDescent="0.2">
      <c r="D103" s="46">
        <f>LOOKUP(12,Numbers, '19 Teams'!Teams)</f>
        <v>0</v>
      </c>
      <c r="E103" s="47" t="s">
        <v>6</v>
      </c>
      <c r="F103" s="46">
        <f>LOOKUP(8,Numbers, '19 Teams'!Teams)</f>
        <v>0</v>
      </c>
    </row>
    <row r="104" spans="4:6" ht="15.75" customHeight="1" x14ac:dyDescent="0.2">
      <c r="D104" s="46">
        <f>LOOKUP(13,Numbers, '19 Teams'!Teams)</f>
        <v>0</v>
      </c>
      <c r="E104" s="47" t="s">
        <v>6</v>
      </c>
      <c r="F104" s="46">
        <f>LOOKUP(7,Numbers, '19 Teams'!Teams)</f>
        <v>0</v>
      </c>
    </row>
    <row r="105" spans="4:6" ht="15.75" customHeight="1" x14ac:dyDescent="0.2">
      <c r="D105" s="46">
        <f>LOOKUP(14,Numbers, '19 Teams'!Teams)</f>
        <v>0</v>
      </c>
      <c r="E105" s="47" t="s">
        <v>6</v>
      </c>
      <c r="F105" s="46">
        <f>LOOKUP(6,Numbers, '19 Teams'!Teams)</f>
        <v>0</v>
      </c>
    </row>
    <row r="106" spans="4:6" ht="15.75" customHeight="1" x14ac:dyDescent="0.2">
      <c r="D106" s="46">
        <f>LOOKUP(15,Numbers, '19 Teams'!Teams)</f>
        <v>0</v>
      </c>
      <c r="E106" s="47" t="s">
        <v>6</v>
      </c>
      <c r="F106" s="46">
        <f>LOOKUP(5,Numbers, '19 Teams'!Teams)</f>
        <v>0</v>
      </c>
    </row>
    <row r="107" spans="4:6" ht="15.75" customHeight="1" x14ac:dyDescent="0.2">
      <c r="D107" s="46">
        <f>LOOKUP(16,Numbers, '19 Teams'!Teams)</f>
        <v>0</v>
      </c>
      <c r="E107" s="47" t="s">
        <v>6</v>
      </c>
      <c r="F107" s="46">
        <f>LOOKUP(4,Numbers, '19 Teams'!Teams)</f>
        <v>0</v>
      </c>
    </row>
    <row r="108" spans="4:6" ht="15.75" customHeight="1" x14ac:dyDescent="0.2">
      <c r="D108" s="46">
        <f>LOOKUP(17,Numbers, '19 Teams'!Teams)</f>
        <v>0</v>
      </c>
      <c r="E108" s="47" t="s">
        <v>6</v>
      </c>
      <c r="F108" s="46">
        <f>LOOKUP(3,Numbers, '19 Teams'!Teams)</f>
        <v>0</v>
      </c>
    </row>
    <row r="109" spans="4:6" ht="15.75" customHeight="1" x14ac:dyDescent="0.2">
      <c r="D109" s="46">
        <f>LOOKUP(18,Numbers, '19 Teams'!Teams)</f>
        <v>0</v>
      </c>
      <c r="E109" s="47" t="s">
        <v>6</v>
      </c>
      <c r="F109" s="46">
        <f>LOOKUP(2,Numbers, '19 Teams'!Teams)</f>
        <v>0</v>
      </c>
    </row>
    <row r="110" spans="4:6" ht="15.75" customHeight="1" x14ac:dyDescent="0.2">
      <c r="D110" s="53">
        <f>LOOKUP(19,Numbers, '19 Teams'!Teams)</f>
        <v>0</v>
      </c>
      <c r="E110" s="54" t="s">
        <v>6</v>
      </c>
      <c r="F110" s="53">
        <f>LOOKUP(1,Numbers, '19 Teams'!Teams)</f>
        <v>0</v>
      </c>
    </row>
    <row r="111" spans="4:6" ht="15.75" customHeight="1" thickBot="1" x14ac:dyDescent="0.25">
      <c r="D111" s="53">
        <f>LOOKUP(10,Numbers, '19 Teams'!Teams)</f>
        <v>0</v>
      </c>
      <c r="E111" s="54" t="s">
        <v>6</v>
      </c>
      <c r="F111" s="53" t="s">
        <v>26</v>
      </c>
    </row>
    <row r="112" spans="4:6" ht="15.75" customHeight="1" thickBot="1" x14ac:dyDescent="0.25">
      <c r="D112" s="52"/>
      <c r="E112" s="51"/>
      <c r="F112" s="50"/>
    </row>
    <row r="113" spans="4:6" ht="15.75" customHeight="1" x14ac:dyDescent="0.2">
      <c r="D113" s="48">
        <f>LOOKUP(8,Numbers, '19 Teams'!Teams)</f>
        <v>0</v>
      </c>
      <c r="E113" s="49" t="s">
        <v>6</v>
      </c>
      <c r="F113" s="48">
        <f>LOOKUP(10,Numbers, '19 Teams'!Teams)</f>
        <v>0</v>
      </c>
    </row>
    <row r="114" spans="4:6" ht="15.75" customHeight="1" x14ac:dyDescent="0.2">
      <c r="D114" s="46">
        <f>LOOKUP(7,Numbers, '19 Teams'!Teams)</f>
        <v>0</v>
      </c>
      <c r="E114" s="47" t="s">
        <v>6</v>
      </c>
      <c r="F114" s="46">
        <f>LOOKUP(11,Numbers, '19 Teams'!Teams)</f>
        <v>0</v>
      </c>
    </row>
    <row r="115" spans="4:6" ht="15.75" customHeight="1" x14ac:dyDescent="0.2">
      <c r="D115" s="46">
        <f>LOOKUP(6,Numbers, '19 Teams'!Teams)</f>
        <v>0</v>
      </c>
      <c r="E115" s="47" t="s">
        <v>6</v>
      </c>
      <c r="F115" s="46">
        <f>LOOKUP(12,Numbers, '19 Teams'!Teams)</f>
        <v>0</v>
      </c>
    </row>
    <row r="116" spans="4:6" ht="15.75" customHeight="1" x14ac:dyDescent="0.2">
      <c r="D116" s="46">
        <f>LOOKUP(5,Numbers, '19 Teams'!Teams)</f>
        <v>0</v>
      </c>
      <c r="E116" s="47" t="s">
        <v>6</v>
      </c>
      <c r="F116" s="46">
        <f>LOOKUP(13,Numbers, '19 Teams'!Teams)</f>
        <v>0</v>
      </c>
    </row>
    <row r="117" spans="4:6" ht="15.75" customHeight="1" x14ac:dyDescent="0.2">
      <c r="D117" s="46">
        <f>LOOKUP(4,Numbers, '19 Teams'!Teams)</f>
        <v>0</v>
      </c>
      <c r="E117" s="47" t="s">
        <v>6</v>
      </c>
      <c r="F117" s="46">
        <f>LOOKUP(14,Numbers, '19 Teams'!Teams)</f>
        <v>0</v>
      </c>
    </row>
    <row r="118" spans="4:6" ht="15.75" customHeight="1" x14ac:dyDescent="0.2">
      <c r="D118" s="46">
        <f>LOOKUP(3,Numbers, '19 Teams'!Teams)</f>
        <v>0</v>
      </c>
      <c r="E118" s="47" t="s">
        <v>6</v>
      </c>
      <c r="F118" s="46">
        <f>LOOKUP(15,Numbers, '19 Teams'!Teams)</f>
        <v>0</v>
      </c>
    </row>
    <row r="119" spans="4:6" ht="15.75" customHeight="1" x14ac:dyDescent="0.2">
      <c r="D119" s="46">
        <f>LOOKUP(2,Numbers, '19 Teams'!Teams)</f>
        <v>0</v>
      </c>
      <c r="E119" s="47" t="s">
        <v>6</v>
      </c>
      <c r="F119" s="46">
        <f>LOOKUP(16,Numbers, '19 Teams'!Teams)</f>
        <v>0</v>
      </c>
    </row>
    <row r="120" spans="4:6" ht="15.75" customHeight="1" x14ac:dyDescent="0.2">
      <c r="D120" s="46">
        <f>LOOKUP(1,Numbers, '19 Teams'!Teams)</f>
        <v>0</v>
      </c>
      <c r="E120" s="47" t="s">
        <v>6</v>
      </c>
      <c r="F120" s="46">
        <f>LOOKUP(17,Numbers, '19 Teams'!Teams)</f>
        <v>0</v>
      </c>
    </row>
    <row r="121" spans="4:6" ht="15.75" customHeight="1" x14ac:dyDescent="0.2">
      <c r="D121" s="53">
        <f>LOOKUP(19,Numbers, '19 Teams'!Teams)</f>
        <v>0</v>
      </c>
      <c r="E121" s="54" t="s">
        <v>6</v>
      </c>
      <c r="F121" s="53">
        <f>LOOKUP(18,Numbers, '19 Teams'!Teams)</f>
        <v>0</v>
      </c>
    </row>
    <row r="122" spans="4:6" ht="15.75" customHeight="1" thickBot="1" x14ac:dyDescent="0.25">
      <c r="D122" s="53">
        <f>LOOKUP(9,Numbers, '19 Teams'!Teams)</f>
        <v>0</v>
      </c>
      <c r="E122" s="54" t="s">
        <v>6</v>
      </c>
      <c r="F122" s="53" t="s">
        <v>26</v>
      </c>
    </row>
    <row r="123" spans="4:6" ht="15.75" customHeight="1" thickBot="1" x14ac:dyDescent="0.25">
      <c r="D123" s="52"/>
      <c r="E123" s="51"/>
      <c r="F123" s="50"/>
    </row>
    <row r="124" spans="4:6" ht="15.75" customHeight="1" x14ac:dyDescent="0.2">
      <c r="D124" s="48">
        <f>LOOKUP(9,Numbers, '19 Teams'!Teams)</f>
        <v>0</v>
      </c>
      <c r="E124" s="49" t="s">
        <v>6</v>
      </c>
      <c r="F124" s="48">
        <f>LOOKUP(7,Numbers, '19 Teams'!Teams)</f>
        <v>0</v>
      </c>
    </row>
    <row r="125" spans="4:6" ht="15.75" customHeight="1" x14ac:dyDescent="0.2">
      <c r="D125" s="46">
        <f>LOOKUP(10,Numbers, '19 Teams'!Teams)</f>
        <v>0</v>
      </c>
      <c r="E125" s="47" t="s">
        <v>6</v>
      </c>
      <c r="F125" s="46">
        <f>LOOKUP(6,Numbers, '19 Teams'!Teams)</f>
        <v>0</v>
      </c>
    </row>
    <row r="126" spans="4:6" ht="15.75" customHeight="1" x14ac:dyDescent="0.2">
      <c r="D126" s="46">
        <f>LOOKUP(11,Numbers, '19 Teams'!Teams)</f>
        <v>0</v>
      </c>
      <c r="E126" s="47" t="s">
        <v>6</v>
      </c>
      <c r="F126" s="46">
        <f>LOOKUP(5,Numbers, '19 Teams'!Teams)</f>
        <v>0</v>
      </c>
    </row>
    <row r="127" spans="4:6" ht="15.75" customHeight="1" x14ac:dyDescent="0.2">
      <c r="D127" s="46">
        <f>LOOKUP(12,Numbers, '19 Teams'!Teams)</f>
        <v>0</v>
      </c>
      <c r="E127" s="47" t="s">
        <v>6</v>
      </c>
      <c r="F127" s="46">
        <f>LOOKUP(4,Numbers, '19 Teams'!Teams)</f>
        <v>0</v>
      </c>
    </row>
    <row r="128" spans="4:6" ht="15.75" customHeight="1" x14ac:dyDescent="0.2">
      <c r="D128" s="46">
        <f>LOOKUP(13,Numbers, '19 Teams'!Teams)</f>
        <v>0</v>
      </c>
      <c r="E128" s="47" t="s">
        <v>6</v>
      </c>
      <c r="F128" s="46">
        <f>LOOKUP(3,Numbers, '19 Teams'!Teams)</f>
        <v>0</v>
      </c>
    </row>
    <row r="129" spans="4:6" ht="15.75" customHeight="1" x14ac:dyDescent="0.2">
      <c r="D129" s="46">
        <f>LOOKUP(14,Numbers, '19 Teams'!Teams)</f>
        <v>0</v>
      </c>
      <c r="E129" s="47" t="s">
        <v>6</v>
      </c>
      <c r="F129" s="46">
        <f>LOOKUP(2,Numbers, '19 Teams'!Teams)</f>
        <v>0</v>
      </c>
    </row>
    <row r="130" spans="4:6" ht="15.75" customHeight="1" x14ac:dyDescent="0.2">
      <c r="D130" s="46">
        <f>LOOKUP(15,Numbers, '19 Teams'!Teams)</f>
        <v>0</v>
      </c>
      <c r="E130" s="47" t="s">
        <v>6</v>
      </c>
      <c r="F130" s="46">
        <f>LOOKUP(1,Numbers, '19 Teams'!Teams)</f>
        <v>0</v>
      </c>
    </row>
    <row r="131" spans="4:6" ht="15.75" customHeight="1" x14ac:dyDescent="0.2">
      <c r="D131" s="46">
        <f>LOOKUP(16,Numbers, '19 Teams'!Teams)</f>
        <v>0</v>
      </c>
      <c r="E131" s="47" t="s">
        <v>6</v>
      </c>
      <c r="F131" s="46">
        <f>LOOKUP(19,Numbers, '19 Teams'!Teams)</f>
        <v>0</v>
      </c>
    </row>
    <row r="132" spans="4:6" ht="15.75" customHeight="1" x14ac:dyDescent="0.2">
      <c r="D132" s="53">
        <f>LOOKUP(17,Numbers, '19 Teams'!Teams)</f>
        <v>0</v>
      </c>
      <c r="E132" s="54" t="s">
        <v>6</v>
      </c>
      <c r="F132" s="53">
        <f>LOOKUP(18,Numbers, '19 Teams'!Teams)</f>
        <v>0</v>
      </c>
    </row>
    <row r="133" spans="4:6" ht="15.75" customHeight="1" thickBot="1" x14ac:dyDescent="0.25">
      <c r="D133" s="53">
        <f>LOOKUP(8,Numbers, '19 Teams'!Teams)</f>
        <v>0</v>
      </c>
      <c r="E133" s="54" t="s">
        <v>6</v>
      </c>
      <c r="F133" s="53" t="s">
        <v>26</v>
      </c>
    </row>
    <row r="134" spans="4:6" ht="15.75" customHeight="1" thickBot="1" x14ac:dyDescent="0.25">
      <c r="D134" s="52"/>
      <c r="E134" s="51"/>
      <c r="F134" s="50"/>
    </row>
    <row r="135" spans="4:6" ht="15.75" customHeight="1" x14ac:dyDescent="0.2">
      <c r="D135" s="48">
        <f>LOOKUP(6,Numbers, '19 Teams'!Teams)</f>
        <v>0</v>
      </c>
      <c r="E135" s="49" t="s">
        <v>6</v>
      </c>
      <c r="F135" s="48">
        <f>LOOKUP(8,Numbers, '19 Teams'!Teams)</f>
        <v>0</v>
      </c>
    </row>
    <row r="136" spans="4:6" ht="15.75" customHeight="1" x14ac:dyDescent="0.2">
      <c r="D136" s="46">
        <f>LOOKUP(5,Numbers, '19 Teams'!Teams)</f>
        <v>0</v>
      </c>
      <c r="E136" s="47" t="s">
        <v>6</v>
      </c>
      <c r="F136" s="46">
        <f>LOOKUP(9,Numbers, '19 Teams'!Teams)</f>
        <v>0</v>
      </c>
    </row>
    <row r="137" spans="4:6" ht="15.75" customHeight="1" x14ac:dyDescent="0.2">
      <c r="D137" s="46">
        <f>LOOKUP(4,Numbers, '19 Teams'!Teams)</f>
        <v>0</v>
      </c>
      <c r="E137" s="47" t="s">
        <v>6</v>
      </c>
      <c r="F137" s="46">
        <f>LOOKUP(10,Numbers, '19 Teams'!Teams)</f>
        <v>0</v>
      </c>
    </row>
    <row r="138" spans="4:6" ht="15.75" customHeight="1" x14ac:dyDescent="0.2">
      <c r="D138" s="46">
        <f>LOOKUP(3,Numbers, '19 Teams'!Teams)</f>
        <v>0</v>
      </c>
      <c r="E138" s="47" t="s">
        <v>6</v>
      </c>
      <c r="F138" s="46">
        <f>LOOKUP(11,Numbers, '19 Teams'!Teams)</f>
        <v>0</v>
      </c>
    </row>
    <row r="139" spans="4:6" ht="15.75" customHeight="1" x14ac:dyDescent="0.2">
      <c r="D139" s="46">
        <f>LOOKUP(2,Numbers, '19 Teams'!Teams)</f>
        <v>0</v>
      </c>
      <c r="E139" s="47" t="s">
        <v>6</v>
      </c>
      <c r="F139" s="46">
        <f>LOOKUP(12,Numbers, '19 Teams'!Teams)</f>
        <v>0</v>
      </c>
    </row>
    <row r="140" spans="4:6" ht="15.75" customHeight="1" x14ac:dyDescent="0.2">
      <c r="D140" s="46">
        <f>LOOKUP(1,Numbers, '19 Teams'!Teams)</f>
        <v>0</v>
      </c>
      <c r="E140" s="47" t="s">
        <v>6</v>
      </c>
      <c r="F140" s="46">
        <f>LOOKUP(13,Numbers, '19 Teams'!Teams)</f>
        <v>0</v>
      </c>
    </row>
    <row r="141" spans="4:6" ht="15.75" customHeight="1" x14ac:dyDescent="0.2">
      <c r="D141" s="46">
        <f>LOOKUP(19,Numbers, '19 Teams'!Teams)</f>
        <v>0</v>
      </c>
      <c r="E141" s="47" t="s">
        <v>6</v>
      </c>
      <c r="F141" s="46">
        <f>LOOKUP(14,Numbers, '19 Teams'!Teams)</f>
        <v>0</v>
      </c>
    </row>
    <row r="142" spans="4:6" ht="15.75" customHeight="1" x14ac:dyDescent="0.2">
      <c r="D142" s="46">
        <f>LOOKUP(18,Numbers, '19 Teams'!Teams)</f>
        <v>0</v>
      </c>
      <c r="E142" s="47" t="s">
        <v>6</v>
      </c>
      <c r="F142" s="46">
        <f>LOOKUP(15,Numbers, '19 Teams'!Teams)</f>
        <v>0</v>
      </c>
    </row>
    <row r="143" spans="4:6" ht="15.75" customHeight="1" x14ac:dyDescent="0.2">
      <c r="D143" s="53">
        <f>LOOKUP(17,Numbers, '19 Teams'!Teams)</f>
        <v>0</v>
      </c>
      <c r="E143" s="54" t="s">
        <v>6</v>
      </c>
      <c r="F143" s="53">
        <f>LOOKUP(16,Numbers, '19 Teams'!Teams)</f>
        <v>0</v>
      </c>
    </row>
    <row r="144" spans="4:6" ht="15.75" customHeight="1" thickBot="1" x14ac:dyDescent="0.25">
      <c r="D144" s="53">
        <f>LOOKUP(7,Numbers, '19 Teams'!Teams)</f>
        <v>0</v>
      </c>
      <c r="E144" s="54" t="s">
        <v>6</v>
      </c>
      <c r="F144" s="53" t="s">
        <v>26</v>
      </c>
    </row>
    <row r="145" spans="4:6" ht="15.75" customHeight="1" thickBot="1" x14ac:dyDescent="0.25">
      <c r="D145" s="52"/>
      <c r="E145" s="51"/>
      <c r="F145" s="50"/>
    </row>
    <row r="146" spans="4:6" ht="15.75" customHeight="1" x14ac:dyDescent="0.2">
      <c r="D146" s="48">
        <f>LOOKUP(7,Numbers, '19 Teams'!Teams)</f>
        <v>0</v>
      </c>
      <c r="E146" s="49" t="s">
        <v>6</v>
      </c>
      <c r="F146" s="48">
        <f>LOOKUP(5,Numbers, '19 Teams'!Teams)</f>
        <v>0</v>
      </c>
    </row>
    <row r="147" spans="4:6" ht="15.75" customHeight="1" x14ac:dyDescent="0.2">
      <c r="D147" s="46">
        <f>LOOKUP(8,Numbers, '19 Teams'!Teams)</f>
        <v>0</v>
      </c>
      <c r="E147" s="47" t="s">
        <v>6</v>
      </c>
      <c r="F147" s="46">
        <f>LOOKUP(4,Numbers, '19 Teams'!Teams)</f>
        <v>0</v>
      </c>
    </row>
    <row r="148" spans="4:6" ht="15.75" customHeight="1" x14ac:dyDescent="0.2">
      <c r="D148" s="46">
        <f>LOOKUP(9,Numbers, '19 Teams'!Teams)</f>
        <v>0</v>
      </c>
      <c r="E148" s="47" t="s">
        <v>6</v>
      </c>
      <c r="F148" s="46">
        <f>LOOKUP(3,Numbers, '19 Teams'!Teams)</f>
        <v>0</v>
      </c>
    </row>
    <row r="149" spans="4:6" ht="15.75" customHeight="1" x14ac:dyDescent="0.2">
      <c r="D149" s="46">
        <f>LOOKUP(10,Numbers, '19 Teams'!Teams)</f>
        <v>0</v>
      </c>
      <c r="E149" s="47" t="s">
        <v>6</v>
      </c>
      <c r="F149" s="46">
        <f>LOOKUP(2,Numbers, '19 Teams'!Teams)</f>
        <v>0</v>
      </c>
    </row>
    <row r="150" spans="4:6" ht="15.75" customHeight="1" x14ac:dyDescent="0.2">
      <c r="D150" s="46">
        <f>LOOKUP(11,Numbers, '19 Teams'!Teams)</f>
        <v>0</v>
      </c>
      <c r="E150" s="47" t="s">
        <v>6</v>
      </c>
      <c r="F150" s="46">
        <f>LOOKUP(1,Numbers, '19 Teams'!Teams)</f>
        <v>0</v>
      </c>
    </row>
    <row r="151" spans="4:6" ht="15.75" customHeight="1" x14ac:dyDescent="0.2">
      <c r="D151" s="46">
        <f>LOOKUP(12,Numbers, '19 Teams'!Teams)</f>
        <v>0</v>
      </c>
      <c r="E151" s="47" t="s">
        <v>6</v>
      </c>
      <c r="F151" s="46">
        <f>LOOKUP(19,Numbers, '19 Teams'!Teams)</f>
        <v>0</v>
      </c>
    </row>
    <row r="152" spans="4:6" ht="15.75" customHeight="1" x14ac:dyDescent="0.2">
      <c r="D152" s="46">
        <f>LOOKUP(13,Numbers, '19 Teams'!Teams)</f>
        <v>0</v>
      </c>
      <c r="E152" s="47" t="s">
        <v>6</v>
      </c>
      <c r="F152" s="46">
        <f>LOOKUP(18,Numbers, '19 Teams'!Teams)</f>
        <v>0</v>
      </c>
    </row>
    <row r="153" spans="4:6" ht="15.75" customHeight="1" x14ac:dyDescent="0.2">
      <c r="D153" s="46">
        <f>LOOKUP(14,Numbers, '19 Teams'!Teams)</f>
        <v>0</v>
      </c>
      <c r="E153" s="47" t="s">
        <v>6</v>
      </c>
      <c r="F153" s="46">
        <f>LOOKUP(17,Numbers, '19 Teams'!Teams)</f>
        <v>0</v>
      </c>
    </row>
    <row r="154" spans="4:6" ht="15.75" customHeight="1" x14ac:dyDescent="0.2">
      <c r="D154" s="53">
        <f>LOOKUP(15,Numbers, '19 Teams'!Teams)</f>
        <v>0</v>
      </c>
      <c r="E154" s="54" t="s">
        <v>6</v>
      </c>
      <c r="F154" s="53">
        <f>LOOKUP(16,Numbers, '19 Teams'!Teams)</f>
        <v>0</v>
      </c>
    </row>
    <row r="155" spans="4:6" ht="15.75" customHeight="1" thickBot="1" x14ac:dyDescent="0.25">
      <c r="D155" s="53">
        <f>LOOKUP(6,Numbers, '19 Teams'!Teams)</f>
        <v>0</v>
      </c>
      <c r="E155" s="54" t="s">
        <v>6</v>
      </c>
      <c r="F155" s="53" t="s">
        <v>26</v>
      </c>
    </row>
    <row r="156" spans="4:6" ht="15.75" customHeight="1" thickBot="1" x14ac:dyDescent="0.25">
      <c r="D156" s="52"/>
      <c r="E156" s="51"/>
      <c r="F156" s="50"/>
    </row>
    <row r="157" spans="4:6" ht="15.75" customHeight="1" x14ac:dyDescent="0.2">
      <c r="D157" s="48">
        <f>LOOKUP(4,Numbers, '19 Teams'!Teams)</f>
        <v>0</v>
      </c>
      <c r="E157" s="49" t="s">
        <v>6</v>
      </c>
      <c r="F157" s="48">
        <f>LOOKUP(6,Numbers, '19 Teams'!Teams)</f>
        <v>0</v>
      </c>
    </row>
    <row r="158" spans="4:6" ht="15.75" customHeight="1" x14ac:dyDescent="0.2">
      <c r="D158" s="46">
        <f>LOOKUP(3,Numbers, '19 Teams'!Teams)</f>
        <v>0</v>
      </c>
      <c r="E158" s="47" t="s">
        <v>6</v>
      </c>
      <c r="F158" s="46">
        <f>LOOKUP(7,Numbers, '19 Teams'!Teams)</f>
        <v>0</v>
      </c>
    </row>
    <row r="159" spans="4:6" ht="15.75" customHeight="1" x14ac:dyDescent="0.2">
      <c r="D159" s="46">
        <f>LOOKUP(2,Numbers, '19 Teams'!Teams)</f>
        <v>0</v>
      </c>
      <c r="E159" s="47" t="s">
        <v>6</v>
      </c>
      <c r="F159" s="46">
        <f>LOOKUP(8,Numbers, '19 Teams'!Teams)</f>
        <v>0</v>
      </c>
    </row>
    <row r="160" spans="4:6" ht="15.75" customHeight="1" x14ac:dyDescent="0.2">
      <c r="D160" s="46">
        <f>LOOKUP(1,Numbers, '19 Teams'!Teams)</f>
        <v>0</v>
      </c>
      <c r="E160" s="47" t="s">
        <v>6</v>
      </c>
      <c r="F160" s="46">
        <f>LOOKUP(9,Numbers, '19 Teams'!Teams)</f>
        <v>0</v>
      </c>
    </row>
    <row r="161" spans="4:6" ht="15.75" customHeight="1" x14ac:dyDescent="0.2">
      <c r="D161" s="46">
        <f>LOOKUP(19,Numbers, '19 Teams'!Teams)</f>
        <v>0</v>
      </c>
      <c r="E161" s="47" t="s">
        <v>6</v>
      </c>
      <c r="F161" s="46">
        <f>LOOKUP(10,Numbers, '19 Teams'!Teams)</f>
        <v>0</v>
      </c>
    </row>
    <row r="162" spans="4:6" ht="15.75" customHeight="1" x14ac:dyDescent="0.2">
      <c r="D162" s="46">
        <f>LOOKUP(18,Numbers, '19 Teams'!Teams)</f>
        <v>0</v>
      </c>
      <c r="E162" s="47" t="s">
        <v>6</v>
      </c>
      <c r="F162" s="46">
        <f>LOOKUP(11,Numbers, '19 Teams'!Teams)</f>
        <v>0</v>
      </c>
    </row>
    <row r="163" spans="4:6" ht="15.75" customHeight="1" x14ac:dyDescent="0.2">
      <c r="D163" s="46">
        <f>LOOKUP(17,Numbers, '19 Teams'!Teams)</f>
        <v>0</v>
      </c>
      <c r="E163" s="47" t="s">
        <v>6</v>
      </c>
      <c r="F163" s="46">
        <f>LOOKUP(12,Numbers, '19 Teams'!Teams)</f>
        <v>0</v>
      </c>
    </row>
    <row r="164" spans="4:6" ht="15.75" customHeight="1" x14ac:dyDescent="0.2">
      <c r="D164" s="46">
        <f>LOOKUP(16,Numbers, '19 Teams'!Teams)</f>
        <v>0</v>
      </c>
      <c r="E164" s="47" t="s">
        <v>6</v>
      </c>
      <c r="F164" s="46">
        <f>LOOKUP(13,Numbers, '19 Teams'!Teams)</f>
        <v>0</v>
      </c>
    </row>
    <row r="165" spans="4:6" ht="15.75" customHeight="1" x14ac:dyDescent="0.2">
      <c r="D165" s="53">
        <f>LOOKUP(15,Numbers, '19 Teams'!Teams)</f>
        <v>0</v>
      </c>
      <c r="E165" s="54" t="s">
        <v>6</v>
      </c>
      <c r="F165" s="53">
        <f>LOOKUP(14,Numbers, '19 Teams'!Teams)</f>
        <v>0</v>
      </c>
    </row>
    <row r="166" spans="4:6" ht="15.75" customHeight="1" thickBot="1" x14ac:dyDescent="0.25">
      <c r="D166" s="53">
        <f>LOOKUP(5,Numbers, '19 Teams'!Teams)</f>
        <v>0</v>
      </c>
      <c r="E166" s="54" t="s">
        <v>6</v>
      </c>
      <c r="F166" s="53" t="s">
        <v>26</v>
      </c>
    </row>
    <row r="167" spans="4:6" ht="15.75" customHeight="1" thickBot="1" x14ac:dyDescent="0.25">
      <c r="D167" s="52"/>
      <c r="E167" s="51"/>
      <c r="F167" s="50"/>
    </row>
    <row r="168" spans="4:6" ht="15.75" customHeight="1" x14ac:dyDescent="0.2">
      <c r="D168" s="48">
        <f>LOOKUP(5,Numbers, '19 Teams'!Teams)</f>
        <v>0</v>
      </c>
      <c r="E168" s="49" t="s">
        <v>6</v>
      </c>
      <c r="F168" s="48">
        <f>LOOKUP(3,Numbers, '19 Teams'!Teams)</f>
        <v>0</v>
      </c>
    </row>
    <row r="169" spans="4:6" ht="15.75" customHeight="1" x14ac:dyDescent="0.2">
      <c r="D169" s="46">
        <f>LOOKUP(6,Numbers, '19 Teams'!Teams)</f>
        <v>0</v>
      </c>
      <c r="E169" s="47" t="s">
        <v>6</v>
      </c>
      <c r="F169" s="46">
        <f>LOOKUP(2,Numbers, '19 Teams'!Teams)</f>
        <v>0</v>
      </c>
    </row>
    <row r="170" spans="4:6" ht="15.75" customHeight="1" x14ac:dyDescent="0.2">
      <c r="D170" s="46">
        <f>LOOKUP(7,Numbers, '19 Teams'!Teams)</f>
        <v>0</v>
      </c>
      <c r="E170" s="47" t="s">
        <v>6</v>
      </c>
      <c r="F170" s="46">
        <f>LOOKUP(1,Numbers, '19 Teams'!Teams)</f>
        <v>0</v>
      </c>
    </row>
    <row r="171" spans="4:6" ht="15.75" customHeight="1" x14ac:dyDescent="0.2">
      <c r="D171" s="46">
        <f>LOOKUP(8,Numbers, '19 Teams'!Teams)</f>
        <v>0</v>
      </c>
      <c r="E171" s="47" t="s">
        <v>6</v>
      </c>
      <c r="F171" s="46">
        <f>LOOKUP(19,Numbers, '19 Teams'!Teams)</f>
        <v>0</v>
      </c>
    </row>
    <row r="172" spans="4:6" ht="15.75" customHeight="1" x14ac:dyDescent="0.2">
      <c r="D172" s="46">
        <f>LOOKUP(9,Numbers, '19 Teams'!Teams)</f>
        <v>0</v>
      </c>
      <c r="E172" s="47" t="s">
        <v>6</v>
      </c>
      <c r="F172" s="46">
        <f>LOOKUP(18,Numbers, '19 Teams'!Teams)</f>
        <v>0</v>
      </c>
    </row>
    <row r="173" spans="4:6" ht="15.75" customHeight="1" x14ac:dyDescent="0.2">
      <c r="D173" s="46">
        <f>LOOKUP(10,Numbers, '19 Teams'!Teams)</f>
        <v>0</v>
      </c>
      <c r="E173" s="47" t="s">
        <v>6</v>
      </c>
      <c r="F173" s="46">
        <f>LOOKUP(17,Numbers, '19 Teams'!Teams)</f>
        <v>0</v>
      </c>
    </row>
    <row r="174" spans="4:6" ht="15.75" customHeight="1" x14ac:dyDescent="0.2">
      <c r="D174" s="46">
        <f>LOOKUP(11,Numbers, '19 Teams'!Teams)</f>
        <v>0</v>
      </c>
      <c r="E174" s="47" t="s">
        <v>6</v>
      </c>
      <c r="F174" s="46">
        <f>LOOKUP(16,Numbers, '19 Teams'!Teams)</f>
        <v>0</v>
      </c>
    </row>
    <row r="175" spans="4:6" ht="15.75" customHeight="1" x14ac:dyDescent="0.2">
      <c r="D175" s="46">
        <f>LOOKUP(12,Numbers, '19 Teams'!Teams)</f>
        <v>0</v>
      </c>
      <c r="E175" s="47" t="s">
        <v>6</v>
      </c>
      <c r="F175" s="46">
        <f>LOOKUP(15,Numbers, '19 Teams'!Teams)</f>
        <v>0</v>
      </c>
    </row>
    <row r="176" spans="4:6" ht="15.75" customHeight="1" x14ac:dyDescent="0.2">
      <c r="D176" s="46">
        <f>LOOKUP(13,Numbers, '19 Teams'!Teams)</f>
        <v>0</v>
      </c>
      <c r="E176" s="47" t="s">
        <v>6</v>
      </c>
      <c r="F176" s="46">
        <f>LOOKUP(14,Numbers, '19 Teams'!Teams)</f>
        <v>0</v>
      </c>
    </row>
    <row r="177" spans="4:6" ht="15.75" customHeight="1" thickBot="1" x14ac:dyDescent="0.25">
      <c r="D177" s="46">
        <f>LOOKUP(4,Numbers, '19 Teams'!Teams)</f>
        <v>0</v>
      </c>
      <c r="E177" s="47" t="s">
        <v>6</v>
      </c>
      <c r="F177" s="46" t="s">
        <v>26</v>
      </c>
    </row>
    <row r="178" spans="4:6" ht="15.75" customHeight="1" thickBot="1" x14ac:dyDescent="0.25">
      <c r="D178" s="52"/>
      <c r="E178" s="51"/>
      <c r="F178" s="50"/>
    </row>
    <row r="179" spans="4:6" ht="15.75" customHeight="1" x14ac:dyDescent="0.2">
      <c r="D179" s="48">
        <f>LOOKUP(2,Numbers, '19 Teams'!Teams)</f>
        <v>0</v>
      </c>
      <c r="E179" s="49" t="s">
        <v>6</v>
      </c>
      <c r="F179" s="48">
        <f>LOOKUP(4,Numbers, '19 Teams'!Teams)</f>
        <v>0</v>
      </c>
    </row>
    <row r="180" spans="4:6" ht="15.75" customHeight="1" x14ac:dyDescent="0.2">
      <c r="D180" s="46">
        <f>LOOKUP(1,Numbers, '19 Teams'!Teams)</f>
        <v>0</v>
      </c>
      <c r="E180" s="47" t="s">
        <v>6</v>
      </c>
      <c r="F180" s="46">
        <f>LOOKUP(5,Numbers, '19 Teams'!Teams)</f>
        <v>0</v>
      </c>
    </row>
    <row r="181" spans="4:6" ht="15.75" customHeight="1" x14ac:dyDescent="0.2">
      <c r="D181" s="46">
        <f>LOOKUP(19,Numbers, '19 Teams'!Teams)</f>
        <v>0</v>
      </c>
      <c r="E181" s="47" t="s">
        <v>6</v>
      </c>
      <c r="F181" s="46">
        <f>LOOKUP(6,Numbers, '19 Teams'!Teams)</f>
        <v>0</v>
      </c>
    </row>
    <row r="182" spans="4:6" ht="15.75" customHeight="1" x14ac:dyDescent="0.2">
      <c r="D182" s="46">
        <f>LOOKUP(18,Numbers, '19 Teams'!Teams)</f>
        <v>0</v>
      </c>
      <c r="E182" s="47" t="s">
        <v>6</v>
      </c>
      <c r="F182" s="46">
        <f>LOOKUP(7,Numbers, '19 Teams'!Teams)</f>
        <v>0</v>
      </c>
    </row>
    <row r="183" spans="4:6" ht="15.75" customHeight="1" x14ac:dyDescent="0.2">
      <c r="D183" s="46">
        <f>LOOKUP(17,Numbers, '19 Teams'!Teams)</f>
        <v>0</v>
      </c>
      <c r="E183" s="47" t="s">
        <v>6</v>
      </c>
      <c r="F183" s="46">
        <f>LOOKUP(8,Numbers, '19 Teams'!Teams)</f>
        <v>0</v>
      </c>
    </row>
    <row r="184" spans="4:6" ht="15.75" customHeight="1" x14ac:dyDescent="0.2">
      <c r="D184" s="46">
        <f>LOOKUP(16,Numbers, '19 Teams'!Teams)</f>
        <v>0</v>
      </c>
      <c r="E184" s="47" t="s">
        <v>6</v>
      </c>
      <c r="F184" s="46">
        <f>LOOKUP(9,Numbers, '19 Teams'!Teams)</f>
        <v>0</v>
      </c>
    </row>
    <row r="185" spans="4:6" ht="15.75" customHeight="1" x14ac:dyDescent="0.2">
      <c r="D185" s="46">
        <f>LOOKUP(15,Numbers, '19 Teams'!Teams)</f>
        <v>0</v>
      </c>
      <c r="E185" s="47" t="s">
        <v>6</v>
      </c>
      <c r="F185" s="46">
        <f>LOOKUP(10,Numbers, '19 Teams'!Teams)</f>
        <v>0</v>
      </c>
    </row>
    <row r="186" spans="4:6" ht="15.75" customHeight="1" x14ac:dyDescent="0.2">
      <c r="D186" s="46">
        <f>LOOKUP(14,Numbers, '19 Teams'!Teams)</f>
        <v>0</v>
      </c>
      <c r="E186" s="47" t="s">
        <v>6</v>
      </c>
      <c r="F186" s="46">
        <f>LOOKUP(11,Numbers, '19 Teams'!Teams)</f>
        <v>0</v>
      </c>
    </row>
    <row r="187" spans="4:6" ht="15.75" customHeight="1" x14ac:dyDescent="0.2">
      <c r="D187" s="53">
        <f>LOOKUP(13,Numbers, '19 Teams'!Teams)</f>
        <v>0</v>
      </c>
      <c r="E187" s="54" t="s">
        <v>6</v>
      </c>
      <c r="F187" s="53">
        <f>LOOKUP(12,Numbers, '19 Teams'!Teams)</f>
        <v>0</v>
      </c>
    </row>
    <row r="188" spans="4:6" ht="15.75" customHeight="1" thickBot="1" x14ac:dyDescent="0.25">
      <c r="D188" s="53">
        <f>LOOKUP(3,Numbers, '19 Teams'!Teams)</f>
        <v>0</v>
      </c>
      <c r="E188" s="54" t="s">
        <v>6</v>
      </c>
      <c r="F188" s="53" t="s">
        <v>26</v>
      </c>
    </row>
    <row r="189" spans="4:6" ht="15.75" customHeight="1" thickBot="1" x14ac:dyDescent="0.25">
      <c r="D189" s="52"/>
      <c r="E189" s="51"/>
      <c r="F189" s="50"/>
    </row>
    <row r="190" spans="4:6" ht="15.75" customHeight="1" x14ac:dyDescent="0.2">
      <c r="D190" s="48">
        <f>LOOKUP(3,Numbers, '19 Teams'!Teams)</f>
        <v>0</v>
      </c>
      <c r="E190" s="49" t="s">
        <v>6</v>
      </c>
      <c r="F190" s="48">
        <f>LOOKUP(1,Numbers, '19 Teams'!Teams)</f>
        <v>0</v>
      </c>
    </row>
    <row r="191" spans="4:6" ht="15.75" customHeight="1" x14ac:dyDescent="0.2">
      <c r="D191" s="46">
        <f>LOOKUP(4,Numbers, '19 Teams'!Teams)</f>
        <v>0</v>
      </c>
      <c r="E191" s="47" t="s">
        <v>6</v>
      </c>
      <c r="F191" s="46">
        <f>LOOKUP(19,Numbers, '19 Teams'!Teams)</f>
        <v>0</v>
      </c>
    </row>
    <row r="192" spans="4:6" ht="15.75" customHeight="1" x14ac:dyDescent="0.2">
      <c r="D192" s="46">
        <f>LOOKUP(5,Numbers, '19 Teams'!Teams)</f>
        <v>0</v>
      </c>
      <c r="E192" s="47" t="s">
        <v>6</v>
      </c>
      <c r="F192" s="46">
        <f>LOOKUP(18,Numbers, '19 Teams'!Teams)</f>
        <v>0</v>
      </c>
    </row>
    <row r="193" spans="4:6" ht="15.75" customHeight="1" x14ac:dyDescent="0.2">
      <c r="D193" s="46">
        <f>LOOKUP(6,Numbers, '19 Teams'!Teams)</f>
        <v>0</v>
      </c>
      <c r="E193" s="47" t="s">
        <v>6</v>
      </c>
      <c r="F193" s="46">
        <f>LOOKUP(17,Numbers, '19 Teams'!Teams)</f>
        <v>0</v>
      </c>
    </row>
    <row r="194" spans="4:6" ht="15.75" customHeight="1" x14ac:dyDescent="0.2">
      <c r="D194" s="46">
        <f>LOOKUP(7,Numbers, '19 Teams'!Teams)</f>
        <v>0</v>
      </c>
      <c r="E194" s="47" t="s">
        <v>6</v>
      </c>
      <c r="F194" s="46">
        <f>LOOKUP(16,Numbers, '19 Teams'!Teams)</f>
        <v>0</v>
      </c>
    </row>
    <row r="195" spans="4:6" ht="15.75" customHeight="1" x14ac:dyDescent="0.2">
      <c r="D195" s="46">
        <f>LOOKUP(8,Numbers, '19 Teams'!Teams)</f>
        <v>0</v>
      </c>
      <c r="E195" s="47" t="s">
        <v>6</v>
      </c>
      <c r="F195" s="46">
        <f>LOOKUP(15,Numbers, '19 Teams'!Teams)</f>
        <v>0</v>
      </c>
    </row>
    <row r="196" spans="4:6" ht="15.75" customHeight="1" x14ac:dyDescent="0.2">
      <c r="D196" s="46">
        <f>LOOKUP(9,Numbers, '19 Teams'!Teams)</f>
        <v>0</v>
      </c>
      <c r="E196" s="47" t="s">
        <v>6</v>
      </c>
      <c r="F196" s="46">
        <f>LOOKUP(14,Numbers, '19 Teams'!Teams)</f>
        <v>0</v>
      </c>
    </row>
    <row r="197" spans="4:6" ht="15.75" customHeight="1" x14ac:dyDescent="0.2">
      <c r="D197" s="46">
        <f>LOOKUP(10,Numbers, '19 Teams'!Teams)</f>
        <v>0</v>
      </c>
      <c r="E197" s="47" t="s">
        <v>6</v>
      </c>
      <c r="F197" s="46">
        <f>LOOKUP(13,Numbers, '19 Teams'!Teams)</f>
        <v>0</v>
      </c>
    </row>
    <row r="198" spans="4:6" ht="15.75" customHeight="1" x14ac:dyDescent="0.2">
      <c r="D198" s="46">
        <f>LOOKUP(11,Numbers, '19 Teams'!Teams)</f>
        <v>0</v>
      </c>
      <c r="E198" s="47" t="s">
        <v>6</v>
      </c>
      <c r="F198" s="46">
        <f>LOOKUP(12,Numbers, '19 Teams'!Teams)</f>
        <v>0</v>
      </c>
    </row>
    <row r="199" spans="4:6" ht="15.75" customHeight="1" x14ac:dyDescent="0.2">
      <c r="D199" s="46">
        <f>LOOKUP(2,Numbers, '19 Teams'!Teams)</f>
        <v>0</v>
      </c>
      <c r="E199" s="47" t="s">
        <v>6</v>
      </c>
      <c r="F199" s="46" t="s">
        <v>26</v>
      </c>
    </row>
    <row r="200" spans="4:6" ht="15.75" customHeight="1" x14ac:dyDescent="0.2">
      <c r="D200" s="44"/>
      <c r="E200" s="45"/>
      <c r="F200" s="44"/>
    </row>
    <row r="201" spans="4:6" ht="15.75" customHeight="1" x14ac:dyDescent="0.2">
      <c r="D201" s="44"/>
      <c r="E201" s="45"/>
      <c r="F201" s="44"/>
    </row>
    <row r="202" spans="4:6" ht="15.75" customHeight="1" x14ac:dyDescent="0.2">
      <c r="D202" s="44"/>
      <c r="E202" s="45"/>
      <c r="F202" s="44"/>
    </row>
    <row r="203" spans="4:6" ht="15.75" customHeight="1" x14ac:dyDescent="0.2">
      <c r="D203" s="44"/>
      <c r="E203" s="45"/>
      <c r="F203" s="44"/>
    </row>
    <row r="204" spans="4:6" ht="15.75" customHeight="1" x14ac:dyDescent="0.2">
      <c r="D204" s="44"/>
      <c r="E204" s="45"/>
      <c r="F204" s="44"/>
    </row>
    <row r="205" spans="4:6" ht="15.75" customHeight="1" x14ac:dyDescent="0.2">
      <c r="D205" s="44"/>
      <c r="E205" s="45"/>
      <c r="F205" s="44"/>
    </row>
    <row r="206" spans="4:6" ht="15.75" customHeight="1" x14ac:dyDescent="0.2">
      <c r="D206" s="44"/>
      <c r="E206" s="45"/>
      <c r="F206" s="44"/>
    </row>
    <row r="207" spans="4:6" ht="15.75" customHeight="1" x14ac:dyDescent="0.2">
      <c r="D207" s="44"/>
      <c r="E207" s="45"/>
      <c r="F207" s="44"/>
    </row>
    <row r="208" spans="4:6" ht="15.75" customHeight="1" x14ac:dyDescent="0.2">
      <c r="D208" s="44"/>
      <c r="E208" s="45"/>
      <c r="F208" s="44"/>
    </row>
    <row r="209" spans="4:6" ht="15.75" customHeight="1" x14ac:dyDescent="0.2">
      <c r="D209" s="44"/>
      <c r="E209" s="45"/>
      <c r="F209" s="44"/>
    </row>
    <row r="210" spans="4:6" ht="15.75" customHeight="1" x14ac:dyDescent="0.2">
      <c r="D210" s="44"/>
      <c r="E210" s="45"/>
      <c r="F210" s="44"/>
    </row>
    <row r="211" spans="4:6" ht="15.75" customHeight="1" x14ac:dyDescent="0.2">
      <c r="D211" s="44"/>
      <c r="E211" s="45"/>
      <c r="F211" s="44"/>
    </row>
    <row r="212" spans="4:6" ht="15.75" customHeight="1" x14ac:dyDescent="0.2">
      <c r="D212" s="44"/>
      <c r="E212" s="45"/>
      <c r="F212" s="44"/>
    </row>
    <row r="213" spans="4:6" ht="15.75" customHeight="1" x14ac:dyDescent="0.2">
      <c r="D213" s="44"/>
      <c r="E213" s="45"/>
      <c r="F213" s="44"/>
    </row>
    <row r="214" spans="4:6" ht="15.75" customHeight="1" x14ac:dyDescent="0.2">
      <c r="D214" s="44"/>
      <c r="E214" s="45"/>
      <c r="F214" s="44"/>
    </row>
    <row r="215" spans="4:6" ht="15.75" customHeight="1" x14ac:dyDescent="0.2">
      <c r="D215" s="44"/>
      <c r="E215" s="45"/>
      <c r="F215" s="44"/>
    </row>
    <row r="216" spans="4:6" ht="15.75" customHeight="1" x14ac:dyDescent="0.2">
      <c r="D216" s="44"/>
      <c r="E216" s="45"/>
      <c r="F216" s="44"/>
    </row>
    <row r="217" spans="4:6" ht="15.75" customHeight="1" x14ac:dyDescent="0.2">
      <c r="D217" s="44"/>
      <c r="E217" s="45"/>
      <c r="F217" s="44"/>
    </row>
    <row r="218" spans="4:6" ht="15.75" customHeight="1" x14ac:dyDescent="0.2">
      <c r="D218" s="44"/>
      <c r="E218" s="45"/>
      <c r="F218" s="44"/>
    </row>
    <row r="219" spans="4:6" ht="15.75" customHeight="1" x14ac:dyDescent="0.2">
      <c r="D219" s="44"/>
      <c r="E219" s="45"/>
      <c r="F219" s="44"/>
    </row>
    <row r="220" spans="4:6" ht="15.75" customHeight="1" x14ac:dyDescent="0.2">
      <c r="D220" s="44"/>
      <c r="E220" s="45"/>
      <c r="F220" s="44"/>
    </row>
    <row r="221" spans="4:6" ht="15.75" customHeight="1" x14ac:dyDescent="0.2">
      <c r="D221" s="44"/>
      <c r="E221" s="45"/>
      <c r="F221" s="44"/>
    </row>
    <row r="222" spans="4:6" ht="15.75" customHeight="1" x14ac:dyDescent="0.2">
      <c r="D222" s="44"/>
      <c r="E222" s="45"/>
      <c r="F222" s="44"/>
    </row>
    <row r="223" spans="4:6" ht="15.75" customHeight="1" x14ac:dyDescent="0.2">
      <c r="D223" s="44"/>
      <c r="E223" s="45"/>
      <c r="F223" s="44"/>
    </row>
    <row r="224" spans="4:6" ht="15.75" customHeight="1" x14ac:dyDescent="0.2">
      <c r="D224" s="44"/>
      <c r="E224" s="45"/>
      <c r="F224" s="44"/>
    </row>
    <row r="225" spans="4:6" ht="15.75" customHeight="1" x14ac:dyDescent="0.2">
      <c r="D225" s="44"/>
      <c r="E225" s="45"/>
      <c r="F225" s="44"/>
    </row>
    <row r="226" spans="4:6" ht="15.75" customHeight="1" x14ac:dyDescent="0.2">
      <c r="D226" s="44"/>
      <c r="E226" s="45"/>
      <c r="F226" s="44"/>
    </row>
    <row r="227" spans="4:6" ht="15.75" customHeight="1" x14ac:dyDescent="0.2">
      <c r="D227" s="44"/>
      <c r="E227" s="45"/>
      <c r="F227" s="44"/>
    </row>
    <row r="228" spans="4:6" ht="15.75" customHeight="1" x14ac:dyDescent="0.2">
      <c r="D228" s="44"/>
      <c r="E228" s="45"/>
      <c r="F228" s="44"/>
    </row>
    <row r="229" spans="4:6" ht="15.75" customHeight="1" x14ac:dyDescent="0.2">
      <c r="D229" s="44"/>
      <c r="E229" s="45"/>
      <c r="F229" s="44"/>
    </row>
    <row r="230" spans="4:6" ht="15.75" customHeight="1" x14ac:dyDescent="0.2">
      <c r="D230" s="44"/>
      <c r="E230" s="45"/>
      <c r="F230" s="44"/>
    </row>
    <row r="231" spans="4:6" ht="15.75" customHeight="1" x14ac:dyDescent="0.2">
      <c r="D231" s="44"/>
      <c r="E231" s="45"/>
      <c r="F231" s="44"/>
    </row>
    <row r="232" spans="4:6" ht="15.75" customHeight="1" x14ac:dyDescent="0.2">
      <c r="D232" s="44"/>
      <c r="E232" s="45"/>
      <c r="F232" s="44"/>
    </row>
    <row r="233" spans="4:6" ht="15.75" customHeight="1" x14ac:dyDescent="0.2">
      <c r="D233" s="44"/>
      <c r="E233" s="45"/>
      <c r="F233" s="44"/>
    </row>
    <row r="234" spans="4:6" ht="15.75" customHeight="1" x14ac:dyDescent="0.2">
      <c r="D234" s="44"/>
      <c r="E234" s="45"/>
      <c r="F234" s="44"/>
    </row>
    <row r="235" spans="4:6" ht="15.75" customHeight="1" x14ac:dyDescent="0.2">
      <c r="D235" s="44"/>
      <c r="E235" s="45"/>
      <c r="F235" s="44"/>
    </row>
    <row r="236" spans="4:6" ht="15.75" customHeight="1" x14ac:dyDescent="0.2">
      <c r="D236" s="44"/>
      <c r="E236" s="45"/>
      <c r="F236" s="44"/>
    </row>
    <row r="237" spans="4:6" ht="15.75" customHeight="1" x14ac:dyDescent="0.2">
      <c r="D237" s="44"/>
      <c r="E237" s="45"/>
      <c r="F237" s="44"/>
    </row>
    <row r="238" spans="4:6" ht="15.75" customHeight="1" x14ac:dyDescent="0.2">
      <c r="D238" s="44"/>
      <c r="E238" s="45"/>
      <c r="F238" s="44"/>
    </row>
    <row r="239" spans="4:6" ht="15.75" customHeight="1" x14ac:dyDescent="0.2">
      <c r="D239" s="44"/>
      <c r="E239" s="45"/>
      <c r="F239" s="44"/>
    </row>
    <row r="240" spans="4:6" ht="15.75" customHeight="1" x14ac:dyDescent="0.2">
      <c r="D240" s="44"/>
      <c r="E240" s="45"/>
      <c r="F240" s="44"/>
    </row>
    <row r="241" spans="4:6" ht="15.75" customHeight="1" x14ac:dyDescent="0.2">
      <c r="D241" s="44"/>
      <c r="E241" s="45"/>
      <c r="F241" s="44"/>
    </row>
    <row r="242" spans="4:6" ht="15.75" customHeight="1" x14ac:dyDescent="0.2">
      <c r="D242" s="44"/>
      <c r="E242" s="45"/>
      <c r="F242" s="44"/>
    </row>
    <row r="243" spans="4:6" ht="15.75" customHeight="1" x14ac:dyDescent="0.2">
      <c r="D243" s="44"/>
      <c r="E243" s="45"/>
      <c r="F243" s="44"/>
    </row>
    <row r="244" spans="4:6" ht="15.75" customHeight="1" x14ac:dyDescent="0.2">
      <c r="D244" s="44"/>
      <c r="E244" s="45"/>
      <c r="F244" s="44"/>
    </row>
    <row r="245" spans="4:6" ht="15.75" customHeight="1" x14ac:dyDescent="0.2">
      <c r="D245" s="44"/>
      <c r="E245" s="45"/>
      <c r="F245" s="44"/>
    </row>
    <row r="246" spans="4:6" ht="15.75" customHeight="1" x14ac:dyDescent="0.2">
      <c r="D246" s="44"/>
      <c r="E246" s="45"/>
      <c r="F246" s="44"/>
    </row>
    <row r="247" spans="4:6" ht="15.75" customHeight="1" x14ac:dyDescent="0.2">
      <c r="D247" s="44"/>
      <c r="E247" s="45"/>
      <c r="F247" s="44"/>
    </row>
    <row r="248" spans="4:6" ht="15.75" customHeight="1" x14ac:dyDescent="0.2">
      <c r="D248" s="44"/>
      <c r="E248" s="45"/>
      <c r="F248" s="44"/>
    </row>
    <row r="249" spans="4:6" ht="15.75" customHeight="1" x14ac:dyDescent="0.2">
      <c r="D249" s="44"/>
      <c r="E249" s="45"/>
      <c r="F249" s="44"/>
    </row>
    <row r="250" spans="4:6" ht="15.75" customHeight="1" x14ac:dyDescent="0.2">
      <c r="D250" s="44"/>
      <c r="E250" s="45"/>
      <c r="F250" s="44"/>
    </row>
    <row r="251" spans="4:6" ht="15.75" customHeight="1" x14ac:dyDescent="0.2">
      <c r="D251" s="44"/>
      <c r="E251" s="45"/>
      <c r="F251" s="44"/>
    </row>
    <row r="252" spans="4:6" ht="15.75" customHeight="1" x14ac:dyDescent="0.2">
      <c r="D252" s="44"/>
      <c r="E252" s="45"/>
      <c r="F252" s="44"/>
    </row>
    <row r="253" spans="4:6" ht="15.75" customHeight="1" x14ac:dyDescent="0.2">
      <c r="D253" s="44"/>
      <c r="E253" s="45"/>
      <c r="F253" s="44"/>
    </row>
    <row r="254" spans="4:6" ht="15.75" customHeight="1" x14ac:dyDescent="0.2">
      <c r="D254" s="44"/>
      <c r="E254" s="45"/>
      <c r="F254" s="44"/>
    </row>
    <row r="255" spans="4:6" ht="15.75" customHeight="1" x14ac:dyDescent="0.2">
      <c r="D255" s="44"/>
      <c r="E255" s="45"/>
      <c r="F255" s="44"/>
    </row>
    <row r="256" spans="4:6" ht="15.75" customHeight="1" x14ac:dyDescent="0.2">
      <c r="D256" s="44"/>
      <c r="E256" s="45"/>
      <c r="F256" s="44"/>
    </row>
    <row r="257" spans="4:6" ht="15.75" customHeight="1" x14ac:dyDescent="0.2">
      <c r="D257" s="44"/>
      <c r="E257" s="45"/>
      <c r="F257" s="44"/>
    </row>
    <row r="258" spans="4:6" ht="15.75" customHeight="1" x14ac:dyDescent="0.2">
      <c r="D258" s="44"/>
      <c r="E258" s="45"/>
      <c r="F258" s="44"/>
    </row>
    <row r="259" spans="4:6" ht="15.75" customHeight="1" x14ac:dyDescent="0.2">
      <c r="D259" s="44"/>
      <c r="E259" s="45"/>
      <c r="F259" s="44"/>
    </row>
    <row r="260" spans="4:6" ht="15.75" customHeight="1" x14ac:dyDescent="0.2">
      <c r="D260" s="44"/>
      <c r="E260" s="45"/>
      <c r="F260" s="44"/>
    </row>
    <row r="261" spans="4:6" ht="15.75" customHeight="1" x14ac:dyDescent="0.2">
      <c r="D261" s="44"/>
      <c r="E261" s="45"/>
      <c r="F261" s="44"/>
    </row>
    <row r="262" spans="4:6" ht="15.75" customHeight="1" x14ac:dyDescent="0.2">
      <c r="D262" s="44"/>
      <c r="E262" s="45"/>
      <c r="F262" s="44"/>
    </row>
    <row r="263" spans="4:6" ht="15.75" customHeight="1" x14ac:dyDescent="0.2">
      <c r="D263" s="44"/>
      <c r="E263" s="45"/>
      <c r="F263" s="44"/>
    </row>
    <row r="264" spans="4:6" ht="15.75" customHeight="1" x14ac:dyDescent="0.2">
      <c r="D264" s="44"/>
      <c r="E264" s="45"/>
      <c r="F264" s="44"/>
    </row>
    <row r="265" spans="4:6" ht="15.75" customHeight="1" x14ac:dyDescent="0.2">
      <c r="D265" s="44"/>
      <c r="E265" s="45"/>
      <c r="F265" s="44"/>
    </row>
    <row r="266" spans="4:6" ht="15.75" customHeight="1" x14ac:dyDescent="0.2">
      <c r="D266" s="44"/>
      <c r="E266" s="45"/>
      <c r="F266" s="44"/>
    </row>
    <row r="267" spans="4:6" ht="15.75" customHeight="1" x14ac:dyDescent="0.2">
      <c r="D267" s="44"/>
      <c r="E267" s="45"/>
      <c r="F267" s="44"/>
    </row>
    <row r="268" spans="4:6" ht="15.75" customHeight="1" x14ac:dyDescent="0.2">
      <c r="D268" s="44"/>
      <c r="E268" s="45"/>
      <c r="F268" s="44"/>
    </row>
    <row r="269" spans="4:6" ht="15.75" customHeight="1" x14ac:dyDescent="0.2">
      <c r="D269" s="44"/>
      <c r="E269" s="45"/>
      <c r="F269" s="44"/>
    </row>
    <row r="270" spans="4:6" ht="15.75" customHeight="1" x14ac:dyDescent="0.2">
      <c r="D270" s="44"/>
      <c r="E270" s="45"/>
      <c r="F270" s="44"/>
    </row>
    <row r="271" spans="4:6" ht="15.75" customHeight="1" x14ac:dyDescent="0.2">
      <c r="D271" s="44"/>
      <c r="E271" s="45"/>
      <c r="F271" s="44"/>
    </row>
    <row r="272" spans="4:6" ht="15.75" customHeight="1" x14ac:dyDescent="0.2">
      <c r="D272" s="44"/>
      <c r="E272" s="45"/>
      <c r="F272" s="44"/>
    </row>
    <row r="273" spans="4:6" ht="15.75" customHeight="1" x14ac:dyDescent="0.2">
      <c r="D273" s="44"/>
      <c r="E273" s="45"/>
      <c r="F273" s="44"/>
    </row>
    <row r="274" spans="4:6" ht="15.75" customHeight="1" x14ac:dyDescent="0.2">
      <c r="D274" s="44"/>
      <c r="E274" s="45"/>
      <c r="F274" s="44"/>
    </row>
    <row r="275" spans="4:6" ht="15.75" customHeight="1" x14ac:dyDescent="0.2">
      <c r="D275" s="44"/>
      <c r="E275" s="45"/>
      <c r="F275" s="44"/>
    </row>
    <row r="276" spans="4:6" ht="15.75" customHeight="1" x14ac:dyDescent="0.2">
      <c r="D276" s="44"/>
      <c r="E276" s="45"/>
      <c r="F276" s="44"/>
    </row>
    <row r="277" spans="4:6" ht="15.75" customHeight="1" x14ac:dyDescent="0.2">
      <c r="D277" s="44"/>
      <c r="E277" s="45"/>
      <c r="F277" s="44"/>
    </row>
    <row r="278" spans="4:6" ht="15.75" customHeight="1" x14ac:dyDescent="0.2">
      <c r="D278" s="44"/>
      <c r="E278" s="45"/>
      <c r="F278" s="44"/>
    </row>
    <row r="279" spans="4:6" ht="15.75" customHeight="1" x14ac:dyDescent="0.2">
      <c r="D279" s="44"/>
      <c r="E279" s="45"/>
      <c r="F279" s="44"/>
    </row>
    <row r="280" spans="4:6" ht="15.75" customHeight="1" x14ac:dyDescent="0.2">
      <c r="D280" s="44"/>
      <c r="E280" s="45"/>
      <c r="F280" s="44"/>
    </row>
    <row r="281" spans="4:6" ht="15.75" customHeight="1" x14ac:dyDescent="0.2">
      <c r="D281" s="44"/>
      <c r="E281" s="45"/>
      <c r="F281" s="44"/>
    </row>
    <row r="282" spans="4:6" ht="15.75" customHeight="1" x14ac:dyDescent="0.2">
      <c r="D282" s="44"/>
      <c r="E282" s="45"/>
      <c r="F282" s="44"/>
    </row>
    <row r="283" spans="4:6" ht="15.75" customHeight="1" x14ac:dyDescent="0.2">
      <c r="D283" s="44"/>
      <c r="E283" s="45"/>
      <c r="F283" s="44"/>
    </row>
    <row r="284" spans="4:6" ht="15.75" customHeight="1" x14ac:dyDescent="0.2">
      <c r="D284" s="44"/>
      <c r="E284" s="45"/>
      <c r="F284" s="44"/>
    </row>
    <row r="285" spans="4:6" ht="15.75" customHeight="1" x14ac:dyDescent="0.2">
      <c r="D285" s="44"/>
      <c r="E285" s="45"/>
      <c r="F285" s="44"/>
    </row>
    <row r="286" spans="4:6" ht="15.75" customHeight="1" x14ac:dyDescent="0.2">
      <c r="D286" s="44"/>
      <c r="E286" s="45"/>
      <c r="F286" s="44"/>
    </row>
    <row r="287" spans="4:6" ht="15.75" customHeight="1" x14ac:dyDescent="0.2">
      <c r="D287" s="44"/>
      <c r="E287" s="45"/>
      <c r="F287" s="44"/>
    </row>
    <row r="288" spans="4:6" ht="15.75" customHeight="1" x14ac:dyDescent="0.2">
      <c r="D288" s="44"/>
      <c r="E288" s="45"/>
      <c r="F288" s="44"/>
    </row>
    <row r="289" spans="4:6" ht="15.75" customHeight="1" x14ac:dyDescent="0.2">
      <c r="D289" s="44"/>
      <c r="E289" s="45"/>
      <c r="F289" s="44"/>
    </row>
    <row r="290" spans="4:6" ht="15.75" customHeight="1" x14ac:dyDescent="0.2">
      <c r="D290" s="44"/>
      <c r="E290" s="45"/>
      <c r="F290" s="44"/>
    </row>
    <row r="291" spans="4:6" ht="15.75" customHeight="1" x14ac:dyDescent="0.2">
      <c r="D291" s="44"/>
      <c r="E291" s="45"/>
      <c r="F291" s="44"/>
    </row>
    <row r="292" spans="4:6" ht="15.75" customHeight="1" x14ac:dyDescent="0.2">
      <c r="D292" s="44"/>
      <c r="E292" s="45"/>
      <c r="F292" s="44"/>
    </row>
    <row r="293" spans="4:6" ht="15.75" customHeight="1" x14ac:dyDescent="0.2">
      <c r="D293" s="44"/>
      <c r="E293" s="45"/>
      <c r="F293" s="44"/>
    </row>
    <row r="294" spans="4:6" ht="15.75" customHeight="1" x14ac:dyDescent="0.2">
      <c r="D294" s="44"/>
      <c r="E294" s="45"/>
      <c r="F294" s="44"/>
    </row>
    <row r="295" spans="4:6" ht="15.75" customHeight="1" x14ac:dyDescent="0.2">
      <c r="D295" s="44"/>
      <c r="E295" s="45"/>
      <c r="F295" s="44"/>
    </row>
    <row r="296" spans="4:6" ht="15.75" customHeight="1" x14ac:dyDescent="0.2">
      <c r="D296" s="44"/>
      <c r="E296" s="45"/>
      <c r="F296" s="44"/>
    </row>
    <row r="297" spans="4:6" ht="15.75" customHeight="1" x14ac:dyDescent="0.2">
      <c r="D297" s="44"/>
      <c r="E297" s="45"/>
      <c r="F297" s="44"/>
    </row>
    <row r="298" spans="4:6" ht="15.75" customHeight="1" x14ac:dyDescent="0.2">
      <c r="D298" s="44"/>
      <c r="E298" s="45"/>
      <c r="F298" s="44"/>
    </row>
    <row r="299" spans="4:6" ht="15.75" customHeight="1" x14ac:dyDescent="0.2">
      <c r="D299" s="44"/>
      <c r="E299" s="45"/>
      <c r="F299" s="44"/>
    </row>
    <row r="300" spans="4:6" ht="15.75" customHeight="1" x14ac:dyDescent="0.2">
      <c r="D300" s="44"/>
      <c r="E300" s="45"/>
      <c r="F300" s="44"/>
    </row>
    <row r="301" spans="4:6" ht="15.75" customHeight="1" x14ac:dyDescent="0.2">
      <c r="D301" s="44"/>
      <c r="E301" s="45"/>
      <c r="F301" s="44"/>
    </row>
    <row r="302" spans="4:6" ht="15.75" customHeight="1" x14ac:dyDescent="0.2">
      <c r="D302" s="44"/>
      <c r="E302" s="45"/>
      <c r="F302" s="44"/>
    </row>
    <row r="303" spans="4:6" ht="15.75" customHeight="1" x14ac:dyDescent="0.2">
      <c r="D303" s="44"/>
      <c r="E303" s="45"/>
      <c r="F303" s="44"/>
    </row>
    <row r="304" spans="4:6" ht="15.75" customHeight="1" x14ac:dyDescent="0.2">
      <c r="D304" s="44"/>
      <c r="E304" s="45"/>
      <c r="F304" s="44"/>
    </row>
    <row r="305" spans="4:6" ht="15.75" customHeight="1" x14ac:dyDescent="0.2">
      <c r="D305" s="44"/>
      <c r="E305" s="45"/>
      <c r="F305" s="44"/>
    </row>
    <row r="306" spans="4:6" ht="15.75" customHeight="1" x14ac:dyDescent="0.2">
      <c r="D306" s="44"/>
      <c r="E306" s="45"/>
      <c r="F306" s="44"/>
    </row>
    <row r="307" spans="4:6" ht="15.75" customHeight="1" x14ac:dyDescent="0.2">
      <c r="D307" s="44"/>
      <c r="E307" s="45"/>
      <c r="F307" s="44"/>
    </row>
    <row r="308" spans="4:6" ht="15.75" customHeight="1" x14ac:dyDescent="0.2">
      <c r="D308" s="44"/>
      <c r="E308" s="45"/>
      <c r="F308" s="44"/>
    </row>
    <row r="309" spans="4:6" ht="15.75" customHeight="1" x14ac:dyDescent="0.2">
      <c r="D309" s="44"/>
      <c r="E309" s="45"/>
      <c r="F309" s="44"/>
    </row>
    <row r="310" spans="4:6" ht="15.75" customHeight="1" x14ac:dyDescent="0.2">
      <c r="D310" s="44"/>
      <c r="E310" s="45"/>
      <c r="F310" s="44"/>
    </row>
    <row r="311" spans="4:6" ht="15.75" customHeight="1" x14ac:dyDescent="0.2">
      <c r="D311" s="44"/>
      <c r="E311" s="45"/>
      <c r="F311" s="44"/>
    </row>
    <row r="312" spans="4:6" ht="15.75" customHeight="1" x14ac:dyDescent="0.2">
      <c r="D312" s="44"/>
      <c r="E312" s="45"/>
      <c r="F312" s="44"/>
    </row>
    <row r="313" spans="4:6" ht="15.75" customHeight="1" x14ac:dyDescent="0.2">
      <c r="D313" s="44"/>
      <c r="E313" s="45"/>
      <c r="F313" s="44"/>
    </row>
    <row r="314" spans="4:6" ht="15.75" customHeight="1" x14ac:dyDescent="0.2">
      <c r="D314" s="44"/>
      <c r="E314" s="45"/>
      <c r="F314" s="44"/>
    </row>
    <row r="315" spans="4:6" ht="15.75" customHeight="1" x14ac:dyDescent="0.2">
      <c r="D315" s="44"/>
      <c r="E315" s="45"/>
      <c r="F315" s="44"/>
    </row>
    <row r="316" spans="4:6" ht="15.75" customHeight="1" x14ac:dyDescent="0.2">
      <c r="D316" s="44"/>
      <c r="E316" s="45"/>
      <c r="F316" s="44"/>
    </row>
    <row r="317" spans="4:6" ht="15.75" customHeight="1" x14ac:dyDescent="0.2">
      <c r="D317" s="44"/>
      <c r="E317" s="45"/>
      <c r="F317" s="44"/>
    </row>
    <row r="318" spans="4:6" ht="15.75" customHeight="1" x14ac:dyDescent="0.2">
      <c r="D318" s="44"/>
      <c r="E318" s="45"/>
      <c r="F318" s="44"/>
    </row>
    <row r="319" spans="4:6" ht="15.75" customHeight="1" x14ac:dyDescent="0.2">
      <c r="D319" s="44"/>
      <c r="E319" s="45"/>
      <c r="F319" s="44"/>
    </row>
    <row r="320" spans="4:6" ht="15.75" customHeight="1" x14ac:dyDescent="0.2">
      <c r="D320" s="44"/>
      <c r="E320" s="45"/>
      <c r="F320" s="44"/>
    </row>
    <row r="321" spans="4:6" ht="15.75" customHeight="1" x14ac:dyDescent="0.2">
      <c r="D321" s="44"/>
      <c r="E321" s="45"/>
      <c r="F321" s="44"/>
    </row>
    <row r="322" spans="4:6" ht="15.75" customHeight="1" x14ac:dyDescent="0.2">
      <c r="D322" s="44"/>
      <c r="E322" s="45"/>
      <c r="F322" s="44"/>
    </row>
    <row r="323" spans="4:6" ht="15.75" customHeight="1" x14ac:dyDescent="0.2">
      <c r="D323" s="44"/>
      <c r="E323" s="45"/>
      <c r="F323" s="44"/>
    </row>
    <row r="324" spans="4:6" ht="15.75" customHeight="1" x14ac:dyDescent="0.2">
      <c r="D324" s="44"/>
      <c r="E324" s="45"/>
      <c r="F324" s="44"/>
    </row>
    <row r="325" spans="4:6" ht="15.75" customHeight="1" x14ac:dyDescent="0.2">
      <c r="D325" s="44"/>
      <c r="E325" s="45"/>
      <c r="F325" s="44"/>
    </row>
    <row r="326" spans="4:6" ht="15.75" customHeight="1" x14ac:dyDescent="0.2">
      <c r="D326" s="44"/>
      <c r="E326" s="45"/>
      <c r="F326" s="44"/>
    </row>
    <row r="327" spans="4:6" ht="15.75" customHeight="1" x14ac:dyDescent="0.2">
      <c r="D327" s="44"/>
      <c r="E327" s="45"/>
      <c r="F327" s="44"/>
    </row>
    <row r="328" spans="4:6" ht="15.75" customHeight="1" x14ac:dyDescent="0.2">
      <c r="D328" s="44"/>
      <c r="E328" s="45"/>
      <c r="F328" s="44"/>
    </row>
    <row r="329" spans="4:6" ht="15.75" customHeight="1" x14ac:dyDescent="0.2">
      <c r="D329" s="44"/>
      <c r="E329" s="45"/>
      <c r="F329" s="44"/>
    </row>
    <row r="330" spans="4:6" ht="15.75" customHeight="1" x14ac:dyDescent="0.2">
      <c r="D330" s="44"/>
      <c r="E330" s="45"/>
      <c r="F330" s="44"/>
    </row>
    <row r="331" spans="4:6" ht="15.75" customHeight="1" x14ac:dyDescent="0.2">
      <c r="D331" s="44"/>
      <c r="E331" s="45"/>
      <c r="F331" s="44"/>
    </row>
    <row r="332" spans="4:6" ht="15.75" customHeight="1" x14ac:dyDescent="0.2">
      <c r="D332" s="44"/>
      <c r="E332" s="45"/>
      <c r="F332" s="44"/>
    </row>
    <row r="333" spans="4:6" ht="15.75" customHeight="1" x14ac:dyDescent="0.2">
      <c r="D333" s="44"/>
      <c r="E333" s="45"/>
      <c r="F333" s="44"/>
    </row>
    <row r="334" spans="4:6" ht="15.75" customHeight="1" x14ac:dyDescent="0.2">
      <c r="D334" s="44"/>
      <c r="E334" s="45"/>
      <c r="F334" s="44"/>
    </row>
    <row r="335" spans="4:6" ht="15.75" customHeight="1" x14ac:dyDescent="0.2">
      <c r="D335" s="44"/>
      <c r="E335" s="45"/>
      <c r="F335" s="44"/>
    </row>
    <row r="336" spans="4:6" ht="15.75" customHeight="1" x14ac:dyDescent="0.2">
      <c r="D336" s="44"/>
      <c r="E336" s="45"/>
      <c r="F336" s="44"/>
    </row>
    <row r="337" spans="4:6" ht="15.75" customHeight="1" x14ac:dyDescent="0.2">
      <c r="D337" s="44"/>
      <c r="E337" s="45"/>
      <c r="F337" s="44"/>
    </row>
    <row r="338" spans="4:6" ht="15.75" customHeight="1" x14ac:dyDescent="0.2">
      <c r="D338" s="44"/>
      <c r="E338" s="45"/>
      <c r="F338" s="44"/>
    </row>
    <row r="339" spans="4:6" ht="15.75" customHeight="1" x14ac:dyDescent="0.2">
      <c r="D339" s="44"/>
      <c r="E339" s="45"/>
      <c r="F339" s="44"/>
    </row>
    <row r="340" spans="4:6" ht="15.75" customHeight="1" x14ac:dyDescent="0.2">
      <c r="D340" s="44"/>
      <c r="E340" s="45"/>
      <c r="F340" s="44"/>
    </row>
    <row r="341" spans="4:6" ht="15.75" customHeight="1" x14ac:dyDescent="0.2">
      <c r="D341" s="44"/>
      <c r="E341" s="45"/>
      <c r="F341" s="44"/>
    </row>
    <row r="342" spans="4:6" ht="15.75" customHeight="1" x14ac:dyDescent="0.2">
      <c r="D342" s="44"/>
      <c r="E342" s="45"/>
      <c r="F342" s="44"/>
    </row>
    <row r="343" spans="4:6" ht="15.75" customHeight="1" x14ac:dyDescent="0.2">
      <c r="D343" s="44"/>
      <c r="E343" s="45"/>
      <c r="F343" s="44"/>
    </row>
    <row r="344" spans="4:6" ht="15.75" customHeight="1" x14ac:dyDescent="0.2">
      <c r="D344" s="44"/>
      <c r="E344" s="45"/>
      <c r="F344" s="44"/>
    </row>
    <row r="345" spans="4:6" ht="15.75" customHeight="1" x14ac:dyDescent="0.2">
      <c r="D345" s="44"/>
      <c r="E345" s="45"/>
      <c r="F345" s="44"/>
    </row>
    <row r="346" spans="4:6" ht="15.75" customHeight="1" x14ac:dyDescent="0.2">
      <c r="D346" s="44"/>
      <c r="E346" s="45"/>
      <c r="F346" s="44"/>
    </row>
    <row r="347" spans="4:6" ht="15.75" customHeight="1" x14ac:dyDescent="0.2">
      <c r="D347" s="44"/>
      <c r="E347" s="45"/>
      <c r="F347" s="44"/>
    </row>
    <row r="348" spans="4:6" ht="15.75" customHeight="1" x14ac:dyDescent="0.2">
      <c r="D348" s="44"/>
      <c r="E348" s="45"/>
      <c r="F348" s="44"/>
    </row>
    <row r="349" spans="4:6" ht="15.75" customHeight="1" x14ac:dyDescent="0.2">
      <c r="D349" s="44"/>
      <c r="E349" s="45"/>
      <c r="F349" s="44"/>
    </row>
    <row r="350" spans="4:6" ht="15.75" customHeight="1" x14ac:dyDescent="0.2">
      <c r="D350" s="44"/>
      <c r="E350" s="45"/>
      <c r="F350" s="44"/>
    </row>
    <row r="351" spans="4:6" ht="15.75" customHeight="1" x14ac:dyDescent="0.2">
      <c r="D351" s="44"/>
      <c r="E351" s="45"/>
      <c r="F351" s="44"/>
    </row>
    <row r="352" spans="4:6" ht="15.75" customHeight="1" x14ac:dyDescent="0.2">
      <c r="D352" s="44"/>
      <c r="E352" s="45"/>
      <c r="F352" s="44"/>
    </row>
    <row r="353" spans="4:6" ht="15.75" customHeight="1" x14ac:dyDescent="0.2">
      <c r="D353" s="44"/>
      <c r="E353" s="45"/>
      <c r="F353" s="44"/>
    </row>
    <row r="354" spans="4:6" ht="15.75" customHeight="1" x14ac:dyDescent="0.2">
      <c r="D354" s="44"/>
      <c r="E354" s="45"/>
      <c r="F354" s="44"/>
    </row>
    <row r="355" spans="4:6" ht="15.75" customHeight="1" x14ac:dyDescent="0.2">
      <c r="D355" s="44"/>
      <c r="E355" s="45"/>
      <c r="F355" s="44"/>
    </row>
    <row r="356" spans="4:6" ht="15.75" customHeight="1" x14ac:dyDescent="0.2">
      <c r="D356" s="44"/>
      <c r="E356" s="45"/>
      <c r="F356" s="44"/>
    </row>
    <row r="357" spans="4:6" ht="15.75" customHeight="1" x14ac:dyDescent="0.2">
      <c r="D357" s="44"/>
      <c r="E357" s="45"/>
      <c r="F357" s="44"/>
    </row>
    <row r="358" spans="4:6" ht="15.75" customHeight="1" x14ac:dyDescent="0.2">
      <c r="D358" s="44"/>
      <c r="E358" s="45"/>
      <c r="F358" s="44"/>
    </row>
    <row r="359" spans="4:6" ht="15.75" customHeight="1" x14ac:dyDescent="0.2">
      <c r="D359" s="44"/>
      <c r="E359" s="45"/>
      <c r="F359" s="44"/>
    </row>
    <row r="360" spans="4:6" ht="15.75" customHeight="1" x14ac:dyDescent="0.2">
      <c r="D360" s="44"/>
      <c r="E360" s="45"/>
      <c r="F360" s="44"/>
    </row>
    <row r="361" spans="4:6" ht="15.75" customHeight="1" x14ac:dyDescent="0.2">
      <c r="D361" s="44"/>
      <c r="E361" s="45"/>
      <c r="F361" s="44"/>
    </row>
    <row r="362" spans="4:6" ht="15.75" customHeight="1" x14ac:dyDescent="0.2">
      <c r="D362" s="44"/>
      <c r="E362" s="45"/>
      <c r="F362" s="44"/>
    </row>
    <row r="363" spans="4:6" ht="15.75" customHeight="1" x14ac:dyDescent="0.2">
      <c r="D363" s="44"/>
      <c r="E363" s="45"/>
      <c r="F363" s="44"/>
    </row>
    <row r="364" spans="4:6" ht="15.75" customHeight="1" x14ac:dyDescent="0.2">
      <c r="D364" s="44"/>
      <c r="E364" s="45"/>
      <c r="F364" s="44"/>
    </row>
    <row r="365" spans="4:6" ht="15.75" customHeight="1" x14ac:dyDescent="0.2">
      <c r="D365" s="44"/>
      <c r="E365" s="45"/>
      <c r="F365" s="44"/>
    </row>
    <row r="366" spans="4:6" ht="15.75" customHeight="1" x14ac:dyDescent="0.2">
      <c r="D366" s="44"/>
      <c r="E366" s="45"/>
      <c r="F366" s="44"/>
    </row>
    <row r="367" spans="4:6" ht="15.75" customHeight="1" x14ac:dyDescent="0.2">
      <c r="D367" s="44"/>
      <c r="E367" s="45"/>
      <c r="F367" s="44"/>
    </row>
    <row r="368" spans="4:6" ht="15.75" customHeight="1" x14ac:dyDescent="0.2">
      <c r="D368" s="44"/>
      <c r="E368" s="45"/>
      <c r="F368" s="44"/>
    </row>
    <row r="369" spans="4:6" ht="15.75" customHeight="1" x14ac:dyDescent="0.2">
      <c r="D369" s="44"/>
      <c r="E369" s="45"/>
      <c r="F369" s="44"/>
    </row>
    <row r="370" spans="4:6" ht="15.75" customHeight="1" x14ac:dyDescent="0.2">
      <c r="D370" s="44"/>
      <c r="E370" s="45"/>
      <c r="F370" s="44"/>
    </row>
    <row r="371" spans="4:6" ht="15.75" customHeight="1" x14ac:dyDescent="0.2">
      <c r="D371" s="44"/>
      <c r="E371" s="45"/>
      <c r="F371" s="44"/>
    </row>
    <row r="372" spans="4:6" ht="15.75" customHeight="1" x14ac:dyDescent="0.2">
      <c r="D372" s="44"/>
      <c r="E372" s="45"/>
      <c r="F372" s="44"/>
    </row>
    <row r="373" spans="4:6" ht="15.75" customHeight="1" x14ac:dyDescent="0.2">
      <c r="D373" s="44"/>
      <c r="E373" s="45"/>
      <c r="F373" s="44"/>
    </row>
    <row r="374" spans="4:6" ht="15.75" customHeight="1" x14ac:dyDescent="0.2">
      <c r="D374" s="44"/>
      <c r="E374" s="45"/>
      <c r="F374" s="44"/>
    </row>
    <row r="375" spans="4:6" ht="15.75" customHeight="1" x14ac:dyDescent="0.2">
      <c r="D375" s="44"/>
      <c r="E375" s="45"/>
      <c r="F375" s="44"/>
    </row>
    <row r="376" spans="4:6" ht="15.75" customHeight="1" x14ac:dyDescent="0.2">
      <c r="D376" s="44"/>
      <c r="E376" s="45"/>
      <c r="F376" s="44"/>
    </row>
    <row r="377" spans="4:6" ht="15.75" customHeight="1" x14ac:dyDescent="0.2">
      <c r="D377" s="44"/>
      <c r="E377" s="45"/>
      <c r="F377" s="44"/>
    </row>
    <row r="378" spans="4:6" ht="15.75" customHeight="1" x14ac:dyDescent="0.2">
      <c r="D378" s="44"/>
      <c r="E378" s="45"/>
      <c r="F378" s="44"/>
    </row>
    <row r="379" spans="4:6" ht="15.75" customHeight="1" x14ac:dyDescent="0.2">
      <c r="D379" s="44"/>
      <c r="E379" s="45"/>
      <c r="F379" s="44"/>
    </row>
    <row r="380" spans="4:6" ht="15.75" customHeight="1" x14ac:dyDescent="0.2">
      <c r="D380" s="44"/>
      <c r="E380" s="45"/>
      <c r="F380" s="44"/>
    </row>
    <row r="381" spans="4:6" ht="15.75" customHeight="1" x14ac:dyDescent="0.2">
      <c r="D381" s="44"/>
      <c r="E381" s="45"/>
      <c r="F381" s="44"/>
    </row>
    <row r="382" spans="4:6" ht="15.75" customHeight="1" x14ac:dyDescent="0.2">
      <c r="D382" s="44"/>
      <c r="E382" s="45"/>
      <c r="F382" s="44"/>
    </row>
    <row r="383" spans="4:6" ht="15.75" customHeight="1" x14ac:dyDescent="0.2">
      <c r="D383" s="44"/>
      <c r="E383" s="45"/>
      <c r="F383" s="44"/>
    </row>
    <row r="384" spans="4:6" ht="15.75" customHeight="1" x14ac:dyDescent="0.2">
      <c r="D384" s="44"/>
      <c r="E384" s="45"/>
      <c r="F384" s="44"/>
    </row>
    <row r="385" spans="4:6" ht="15.75" customHeight="1" x14ac:dyDescent="0.2">
      <c r="D385" s="44"/>
      <c r="E385" s="45"/>
      <c r="F385" s="44"/>
    </row>
    <row r="386" spans="4:6" ht="15.75" customHeight="1" x14ac:dyDescent="0.2">
      <c r="D386" s="44"/>
      <c r="E386" s="45"/>
      <c r="F386" s="44"/>
    </row>
    <row r="387" spans="4:6" ht="15.75" customHeight="1" x14ac:dyDescent="0.2">
      <c r="D387" s="44"/>
      <c r="E387" s="45"/>
      <c r="F387" s="44"/>
    </row>
    <row r="388" spans="4:6" ht="15.75" customHeight="1" x14ac:dyDescent="0.2">
      <c r="D388" s="44"/>
      <c r="E388" s="45"/>
      <c r="F388" s="44"/>
    </row>
    <row r="389" spans="4:6" ht="15.75" customHeight="1" x14ac:dyDescent="0.2">
      <c r="D389" s="44"/>
      <c r="E389" s="45"/>
      <c r="F389" s="44"/>
    </row>
    <row r="390" spans="4:6" ht="15.75" customHeight="1" x14ac:dyDescent="0.2">
      <c r="D390" s="44"/>
      <c r="E390" s="45"/>
      <c r="F390" s="44"/>
    </row>
    <row r="391" spans="4:6" ht="15.75" customHeight="1" x14ac:dyDescent="0.2">
      <c r="D391" s="44"/>
      <c r="E391" s="45"/>
      <c r="F391" s="44"/>
    </row>
    <row r="392" spans="4:6" ht="15.75" customHeight="1" x14ac:dyDescent="0.2">
      <c r="D392" s="44"/>
      <c r="E392" s="45"/>
      <c r="F392" s="44"/>
    </row>
    <row r="393" spans="4:6" ht="15.75" customHeight="1" x14ac:dyDescent="0.2">
      <c r="D393" s="44"/>
      <c r="E393" s="45"/>
      <c r="F393" s="44"/>
    </row>
    <row r="394" spans="4:6" ht="15.75" customHeight="1" x14ac:dyDescent="0.2">
      <c r="D394" s="44"/>
      <c r="E394" s="45"/>
      <c r="F394" s="44"/>
    </row>
    <row r="395" spans="4:6" ht="15.75" customHeight="1" x14ac:dyDescent="0.2">
      <c r="D395" s="44"/>
      <c r="E395" s="45"/>
      <c r="F395" s="44"/>
    </row>
    <row r="396" spans="4:6" ht="15.75" customHeight="1" x14ac:dyDescent="0.2">
      <c r="D396" s="44"/>
      <c r="E396" s="45"/>
      <c r="F396" s="44"/>
    </row>
    <row r="397" spans="4:6" ht="15.75" customHeight="1" x14ac:dyDescent="0.2">
      <c r="D397" s="44"/>
      <c r="E397" s="45"/>
      <c r="F397" s="44"/>
    </row>
    <row r="398" spans="4:6" ht="15.75" customHeight="1" x14ac:dyDescent="0.2">
      <c r="D398" s="44"/>
      <c r="E398" s="45"/>
      <c r="F398" s="44"/>
    </row>
    <row r="399" spans="4:6" ht="15.75" customHeight="1" x14ac:dyDescent="0.2">
      <c r="D399" s="44"/>
      <c r="E399" s="45"/>
      <c r="F399" s="44"/>
    </row>
    <row r="400" spans="4:6" ht="15.75" customHeight="1" x14ac:dyDescent="0.2">
      <c r="D400" s="44"/>
      <c r="E400" s="45"/>
      <c r="F400" s="44"/>
    </row>
    <row r="401" spans="4:6" ht="15.75" customHeight="1" x14ac:dyDescent="0.2">
      <c r="D401" s="44"/>
      <c r="E401" s="45"/>
      <c r="F401" s="44"/>
    </row>
    <row r="402" spans="4:6" ht="15.75" customHeight="1" x14ac:dyDescent="0.2">
      <c r="D402" s="44"/>
      <c r="E402" s="45"/>
      <c r="F402" s="44"/>
    </row>
    <row r="403" spans="4:6" ht="15.75" customHeight="1" x14ac:dyDescent="0.2">
      <c r="D403" s="44"/>
      <c r="E403" s="45"/>
      <c r="F403" s="44"/>
    </row>
    <row r="404" spans="4:6" ht="15.75" customHeight="1" x14ac:dyDescent="0.2">
      <c r="D404" s="44"/>
      <c r="E404" s="45"/>
      <c r="F404" s="44"/>
    </row>
    <row r="405" spans="4:6" ht="15.75" customHeight="1" x14ac:dyDescent="0.2">
      <c r="D405" s="44"/>
      <c r="E405" s="45"/>
      <c r="F405" s="44"/>
    </row>
    <row r="406" spans="4:6" ht="15.75" customHeight="1" x14ac:dyDescent="0.2">
      <c r="D406" s="44"/>
      <c r="E406" s="45"/>
      <c r="F406" s="44"/>
    </row>
    <row r="407" spans="4:6" ht="15.75" customHeight="1" x14ac:dyDescent="0.2">
      <c r="D407" s="44"/>
      <c r="E407" s="45"/>
      <c r="F407" s="44"/>
    </row>
    <row r="408" spans="4:6" ht="15.75" customHeight="1" x14ac:dyDescent="0.2">
      <c r="D408" s="44"/>
      <c r="E408" s="45"/>
      <c r="F408" s="44"/>
    </row>
    <row r="409" spans="4:6" ht="15.75" customHeight="1" x14ac:dyDescent="0.2">
      <c r="D409" s="44"/>
      <c r="E409" s="45"/>
      <c r="F409" s="44"/>
    </row>
    <row r="410" spans="4:6" ht="15.75" customHeight="1" x14ac:dyDescent="0.2">
      <c r="D410" s="44"/>
      <c r="E410" s="45"/>
      <c r="F410" s="44"/>
    </row>
    <row r="411" spans="4:6" ht="15.75" customHeight="1" x14ac:dyDescent="0.2">
      <c r="D411" s="44"/>
      <c r="E411" s="45"/>
      <c r="F411" s="44"/>
    </row>
    <row r="412" spans="4:6" ht="15.75" customHeight="1" x14ac:dyDescent="0.2">
      <c r="D412" s="44"/>
      <c r="E412" s="45"/>
      <c r="F412" s="44"/>
    </row>
    <row r="413" spans="4:6" ht="15.75" customHeight="1" x14ac:dyDescent="0.2">
      <c r="D413" s="44"/>
      <c r="E413" s="45"/>
      <c r="F413" s="44"/>
    </row>
    <row r="414" spans="4:6" ht="15.75" customHeight="1" x14ac:dyDescent="0.2">
      <c r="D414" s="44"/>
      <c r="E414" s="45"/>
      <c r="F414" s="44"/>
    </row>
    <row r="415" spans="4:6" ht="15.75" customHeight="1" x14ac:dyDescent="0.2">
      <c r="D415" s="44"/>
      <c r="E415" s="45"/>
      <c r="F415" s="44"/>
    </row>
    <row r="416" spans="4:6" ht="15.75" customHeight="1" x14ac:dyDescent="0.2">
      <c r="D416" s="44"/>
      <c r="E416" s="45"/>
      <c r="F416" s="44"/>
    </row>
    <row r="417" spans="4:6" ht="15.75" customHeight="1" x14ac:dyDescent="0.2">
      <c r="D417" s="44"/>
      <c r="E417" s="45"/>
      <c r="F417" s="44"/>
    </row>
    <row r="418" spans="4:6" ht="15.75" customHeight="1" x14ac:dyDescent="0.2">
      <c r="D418" s="44"/>
      <c r="E418" s="45"/>
      <c r="F418" s="44"/>
    </row>
    <row r="419" spans="4:6" ht="15.75" customHeight="1" x14ac:dyDescent="0.2">
      <c r="D419" s="44"/>
      <c r="E419" s="45"/>
      <c r="F419" s="44"/>
    </row>
    <row r="420" spans="4:6" ht="15.75" customHeight="1" x14ac:dyDescent="0.2">
      <c r="D420" s="44"/>
      <c r="E420" s="45"/>
      <c r="F420" s="44"/>
    </row>
    <row r="421" spans="4:6" ht="15.75" customHeight="1" x14ac:dyDescent="0.2">
      <c r="D421" s="44"/>
      <c r="E421" s="45"/>
      <c r="F421" s="44"/>
    </row>
    <row r="422" spans="4:6" ht="15.75" customHeight="1" x14ac:dyDescent="0.2">
      <c r="D422" s="44"/>
      <c r="E422" s="45"/>
      <c r="F422" s="44"/>
    </row>
    <row r="423" spans="4:6" ht="15.75" customHeight="1" x14ac:dyDescent="0.2">
      <c r="D423" s="44"/>
      <c r="E423" s="45"/>
      <c r="F423" s="44"/>
    </row>
    <row r="424" spans="4:6" ht="15.75" customHeight="1" x14ac:dyDescent="0.2">
      <c r="D424" s="44"/>
      <c r="E424" s="45"/>
      <c r="F424" s="44"/>
    </row>
    <row r="425" spans="4:6" ht="15.75" customHeight="1" x14ac:dyDescent="0.2">
      <c r="D425" s="44"/>
      <c r="E425" s="45"/>
      <c r="F425" s="44"/>
    </row>
    <row r="426" spans="4:6" ht="15.75" customHeight="1" x14ac:dyDescent="0.2">
      <c r="D426" s="44"/>
      <c r="E426" s="45"/>
      <c r="F426" s="44"/>
    </row>
    <row r="427" spans="4:6" ht="15.75" customHeight="1" x14ac:dyDescent="0.2">
      <c r="D427" s="44"/>
      <c r="E427" s="45"/>
      <c r="F427" s="44"/>
    </row>
    <row r="428" spans="4:6" ht="15.75" customHeight="1" x14ac:dyDescent="0.2">
      <c r="D428" s="44"/>
      <c r="E428" s="45"/>
      <c r="F428" s="44"/>
    </row>
    <row r="429" spans="4:6" ht="15.75" customHeight="1" x14ac:dyDescent="0.2">
      <c r="D429" s="44"/>
      <c r="E429" s="45"/>
      <c r="F429" s="44"/>
    </row>
    <row r="430" spans="4:6" ht="15.75" customHeight="1" x14ac:dyDescent="0.2">
      <c r="D430" s="44"/>
      <c r="E430" s="45"/>
      <c r="F430" s="44"/>
    </row>
    <row r="431" spans="4:6" ht="15.75" customHeight="1" x14ac:dyDescent="0.2">
      <c r="D431" s="44"/>
      <c r="E431" s="45"/>
      <c r="F431" s="44"/>
    </row>
    <row r="432" spans="4:6" ht="15.75" customHeight="1" x14ac:dyDescent="0.2">
      <c r="D432" s="44"/>
      <c r="E432" s="45"/>
      <c r="F432" s="44"/>
    </row>
    <row r="433" spans="4:6" ht="15.75" customHeight="1" x14ac:dyDescent="0.2">
      <c r="D433" s="44"/>
      <c r="E433" s="45"/>
      <c r="F433" s="44"/>
    </row>
    <row r="434" spans="4:6" ht="15.75" customHeight="1" x14ac:dyDescent="0.2">
      <c r="D434" s="44"/>
      <c r="E434" s="45"/>
      <c r="F434" s="44"/>
    </row>
    <row r="435" spans="4:6" ht="15.75" customHeight="1" x14ac:dyDescent="0.2">
      <c r="D435" s="44"/>
      <c r="E435" s="45"/>
      <c r="F435" s="44"/>
    </row>
    <row r="436" spans="4:6" ht="15.75" customHeight="1" x14ac:dyDescent="0.2">
      <c r="D436" s="44"/>
      <c r="E436" s="45"/>
      <c r="F436" s="44"/>
    </row>
    <row r="437" spans="4:6" ht="15.75" customHeight="1" x14ac:dyDescent="0.2">
      <c r="D437" s="44"/>
      <c r="E437" s="45"/>
      <c r="F437" s="44"/>
    </row>
    <row r="438" spans="4:6" ht="15.75" customHeight="1" x14ac:dyDescent="0.2">
      <c r="D438" s="44"/>
      <c r="E438" s="45"/>
      <c r="F438" s="44"/>
    </row>
    <row r="439" spans="4:6" ht="15.75" customHeight="1" x14ac:dyDescent="0.2">
      <c r="D439" s="44"/>
      <c r="E439" s="45"/>
      <c r="F439" s="44"/>
    </row>
    <row r="440" spans="4:6" ht="15.75" customHeight="1" x14ac:dyDescent="0.2">
      <c r="D440" s="44"/>
      <c r="E440" s="45"/>
      <c r="F440" s="44"/>
    </row>
    <row r="441" spans="4:6" ht="15.75" customHeight="1" x14ac:dyDescent="0.2">
      <c r="D441" s="44"/>
      <c r="E441" s="45"/>
      <c r="F441" s="44"/>
    </row>
    <row r="442" spans="4:6" ht="15.75" customHeight="1" x14ac:dyDescent="0.2">
      <c r="D442" s="44"/>
      <c r="E442" s="45"/>
      <c r="F442" s="44"/>
    </row>
    <row r="443" spans="4:6" ht="15.75" customHeight="1" x14ac:dyDescent="0.2">
      <c r="D443" s="44"/>
      <c r="E443" s="45"/>
      <c r="F443" s="44"/>
    </row>
    <row r="444" spans="4:6" ht="15.75" customHeight="1" x14ac:dyDescent="0.2">
      <c r="D444" s="44"/>
      <c r="E444" s="45"/>
      <c r="F444" s="44"/>
    </row>
    <row r="445" spans="4:6" ht="15.75" customHeight="1" x14ac:dyDescent="0.2">
      <c r="D445" s="44"/>
      <c r="E445" s="45"/>
      <c r="F445" s="44"/>
    </row>
    <row r="446" spans="4:6" ht="15.75" customHeight="1" x14ac:dyDescent="0.2">
      <c r="D446" s="44"/>
      <c r="E446" s="45"/>
      <c r="F446" s="44"/>
    </row>
    <row r="447" spans="4:6" ht="15.75" customHeight="1" x14ac:dyDescent="0.2">
      <c r="D447" s="44"/>
      <c r="E447" s="45"/>
      <c r="F447" s="44"/>
    </row>
    <row r="448" spans="4:6" ht="15.75" customHeight="1" x14ac:dyDescent="0.2">
      <c r="D448" s="44"/>
      <c r="E448" s="45"/>
      <c r="F448" s="44"/>
    </row>
    <row r="449" spans="4:6" ht="15.75" customHeight="1" x14ac:dyDescent="0.2">
      <c r="D449" s="44"/>
      <c r="E449" s="45"/>
      <c r="F449" s="44"/>
    </row>
    <row r="450" spans="4:6" ht="15.75" customHeight="1" x14ac:dyDescent="0.2">
      <c r="D450" s="44"/>
      <c r="E450" s="45"/>
      <c r="F450" s="44"/>
    </row>
    <row r="451" spans="4:6" ht="15.75" customHeight="1" x14ac:dyDescent="0.2">
      <c r="D451" s="44"/>
      <c r="E451" s="45"/>
      <c r="F451" s="44"/>
    </row>
    <row r="452" spans="4:6" ht="15.75" customHeight="1" x14ac:dyDescent="0.2">
      <c r="D452" s="44"/>
      <c r="E452" s="45"/>
      <c r="F452" s="44"/>
    </row>
    <row r="453" spans="4:6" ht="15.75" customHeight="1" x14ac:dyDescent="0.2">
      <c r="D453" s="44"/>
      <c r="E453" s="45"/>
      <c r="F453" s="44"/>
    </row>
    <row r="454" spans="4:6" ht="15.75" customHeight="1" x14ac:dyDescent="0.2">
      <c r="D454" s="44"/>
      <c r="E454" s="45"/>
      <c r="F454" s="44"/>
    </row>
    <row r="455" spans="4:6" ht="15.75" customHeight="1" x14ac:dyDescent="0.2">
      <c r="D455" s="44"/>
      <c r="E455" s="45"/>
      <c r="F455" s="44"/>
    </row>
    <row r="456" spans="4:6" ht="15.75" customHeight="1" x14ac:dyDescent="0.2">
      <c r="D456" s="44"/>
      <c r="E456" s="45"/>
      <c r="F456" s="44"/>
    </row>
    <row r="457" spans="4:6" ht="15.75" customHeight="1" x14ac:dyDescent="0.2">
      <c r="D457" s="44"/>
      <c r="E457" s="45"/>
      <c r="F457" s="44"/>
    </row>
    <row r="458" spans="4:6" ht="15.75" customHeight="1" x14ac:dyDescent="0.2">
      <c r="D458" s="44"/>
      <c r="E458" s="45"/>
      <c r="F458" s="44"/>
    </row>
    <row r="459" spans="4:6" ht="15.75" customHeight="1" x14ac:dyDescent="0.2">
      <c r="D459" s="44"/>
      <c r="E459" s="45"/>
      <c r="F459" s="44"/>
    </row>
    <row r="460" spans="4:6" ht="15.75" customHeight="1" x14ac:dyDescent="0.2">
      <c r="D460" s="44"/>
      <c r="E460" s="45"/>
      <c r="F460" s="44"/>
    </row>
    <row r="461" spans="4:6" ht="15.75" customHeight="1" x14ac:dyDescent="0.2">
      <c r="D461" s="44"/>
      <c r="E461" s="45"/>
      <c r="F461" s="44"/>
    </row>
    <row r="462" spans="4:6" ht="15.75" customHeight="1" x14ac:dyDescent="0.2">
      <c r="D462" s="44"/>
      <c r="E462" s="45"/>
      <c r="F462" s="44"/>
    </row>
    <row r="463" spans="4:6" ht="15.75" customHeight="1" x14ac:dyDescent="0.2">
      <c r="D463" s="44"/>
      <c r="E463" s="45"/>
      <c r="F463" s="44"/>
    </row>
    <row r="464" spans="4:6" ht="15.75" customHeight="1" x14ac:dyDescent="0.2">
      <c r="D464" s="44"/>
      <c r="E464" s="45"/>
      <c r="F464" s="44"/>
    </row>
    <row r="465" spans="4:6" ht="15.75" customHeight="1" x14ac:dyDescent="0.2">
      <c r="D465" s="44"/>
      <c r="E465" s="45"/>
      <c r="F465" s="44"/>
    </row>
    <row r="466" spans="4:6" ht="15.75" customHeight="1" x14ac:dyDescent="0.2">
      <c r="D466" s="44"/>
      <c r="E466" s="45"/>
      <c r="F466" s="44"/>
    </row>
    <row r="467" spans="4:6" ht="15.75" customHeight="1" x14ac:dyDescent="0.2">
      <c r="D467" s="44"/>
      <c r="E467" s="45"/>
      <c r="F467" s="44"/>
    </row>
    <row r="468" spans="4:6" ht="15.75" customHeight="1" x14ac:dyDescent="0.2">
      <c r="D468" s="44"/>
      <c r="E468" s="45"/>
      <c r="F468" s="44"/>
    </row>
    <row r="469" spans="4:6" ht="15.75" customHeight="1" x14ac:dyDescent="0.2">
      <c r="D469" s="44"/>
      <c r="E469" s="45"/>
      <c r="F469" s="44"/>
    </row>
    <row r="470" spans="4:6" ht="15.75" customHeight="1" x14ac:dyDescent="0.2">
      <c r="D470" s="44"/>
      <c r="E470" s="45"/>
      <c r="F470" s="44"/>
    </row>
    <row r="471" spans="4:6" ht="15.75" customHeight="1" x14ac:dyDescent="0.2">
      <c r="D471" s="44"/>
      <c r="E471" s="45"/>
      <c r="F471" s="44"/>
    </row>
    <row r="472" spans="4:6" ht="15.75" customHeight="1" x14ac:dyDescent="0.2">
      <c r="D472" s="44"/>
      <c r="E472" s="45"/>
      <c r="F472" s="44"/>
    </row>
    <row r="473" spans="4:6" ht="15.75" customHeight="1" x14ac:dyDescent="0.2">
      <c r="D473" s="44"/>
      <c r="E473" s="45"/>
      <c r="F473" s="44"/>
    </row>
    <row r="474" spans="4:6" ht="15.75" customHeight="1" x14ac:dyDescent="0.2">
      <c r="D474" s="44"/>
      <c r="E474" s="45"/>
      <c r="F474" s="44"/>
    </row>
    <row r="475" spans="4:6" ht="15.75" customHeight="1" x14ac:dyDescent="0.2">
      <c r="D475" s="44"/>
      <c r="E475" s="45"/>
      <c r="F475" s="44"/>
    </row>
    <row r="476" spans="4:6" ht="15.75" customHeight="1" x14ac:dyDescent="0.2">
      <c r="D476" s="44"/>
      <c r="E476" s="45"/>
      <c r="F476" s="44"/>
    </row>
    <row r="477" spans="4:6" ht="15.75" customHeight="1" x14ac:dyDescent="0.2">
      <c r="D477" s="44"/>
      <c r="E477" s="45"/>
      <c r="F477" s="44"/>
    </row>
    <row r="478" spans="4:6" ht="15.75" customHeight="1" x14ac:dyDescent="0.2">
      <c r="D478" s="44"/>
      <c r="E478" s="45"/>
      <c r="F478" s="44"/>
    </row>
    <row r="479" spans="4:6" ht="15.75" customHeight="1" x14ac:dyDescent="0.2">
      <c r="D479" s="44"/>
      <c r="E479" s="45"/>
      <c r="F479" s="44"/>
    </row>
    <row r="480" spans="4:6" ht="15.75" customHeight="1" x14ac:dyDescent="0.2">
      <c r="D480" s="44"/>
      <c r="E480" s="45"/>
      <c r="F480" s="44"/>
    </row>
    <row r="481" spans="4:6" ht="15.75" customHeight="1" x14ac:dyDescent="0.2">
      <c r="D481" s="44"/>
      <c r="E481" s="45"/>
      <c r="F481" s="44"/>
    </row>
    <row r="482" spans="4:6" ht="15.75" customHeight="1" x14ac:dyDescent="0.2">
      <c r="D482" s="44"/>
      <c r="E482" s="45"/>
      <c r="F482" s="44"/>
    </row>
    <row r="483" spans="4:6" ht="15.75" customHeight="1" x14ac:dyDescent="0.2">
      <c r="D483" s="44"/>
      <c r="E483" s="45"/>
      <c r="F483" s="44"/>
    </row>
    <row r="484" spans="4:6" ht="15.75" customHeight="1" x14ac:dyDescent="0.2">
      <c r="D484" s="44"/>
      <c r="E484" s="45"/>
      <c r="F484" s="44"/>
    </row>
    <row r="485" spans="4:6" ht="15.75" customHeight="1" x14ac:dyDescent="0.2">
      <c r="D485" s="44"/>
      <c r="E485" s="45"/>
      <c r="F485" s="44"/>
    </row>
    <row r="486" spans="4:6" ht="15.75" customHeight="1" x14ac:dyDescent="0.2">
      <c r="D486" s="44"/>
      <c r="E486" s="45"/>
      <c r="F486" s="44"/>
    </row>
    <row r="487" spans="4:6" ht="15.75" customHeight="1" x14ac:dyDescent="0.2">
      <c r="D487" s="44"/>
      <c r="E487" s="45"/>
      <c r="F487" s="44"/>
    </row>
    <row r="488" spans="4:6" ht="15.75" customHeight="1" x14ac:dyDescent="0.2">
      <c r="D488" s="44"/>
      <c r="E488" s="45"/>
      <c r="F488" s="44"/>
    </row>
    <row r="489" spans="4:6" ht="15.75" customHeight="1" x14ac:dyDescent="0.2">
      <c r="D489" s="44"/>
      <c r="E489" s="45"/>
      <c r="F489" s="44"/>
    </row>
    <row r="490" spans="4:6" ht="15.75" customHeight="1" x14ac:dyDescent="0.2">
      <c r="D490" s="44"/>
      <c r="E490" s="45"/>
      <c r="F490" s="44"/>
    </row>
    <row r="491" spans="4:6" ht="15.75" customHeight="1" x14ac:dyDescent="0.2">
      <c r="D491" s="44"/>
      <c r="E491" s="45"/>
      <c r="F491" s="44"/>
    </row>
    <row r="492" spans="4:6" ht="15.75" customHeight="1" x14ac:dyDescent="0.2">
      <c r="D492" s="44"/>
      <c r="E492" s="45"/>
      <c r="F492" s="44"/>
    </row>
    <row r="493" spans="4:6" ht="15.75" customHeight="1" x14ac:dyDescent="0.2">
      <c r="D493" s="44"/>
      <c r="E493" s="45"/>
      <c r="F493" s="44"/>
    </row>
    <row r="494" spans="4:6" ht="15.75" customHeight="1" x14ac:dyDescent="0.2">
      <c r="D494" s="44"/>
      <c r="E494" s="45"/>
      <c r="F494" s="44"/>
    </row>
    <row r="495" spans="4:6" ht="15.75" customHeight="1" x14ac:dyDescent="0.2">
      <c r="D495" s="44"/>
      <c r="E495" s="45"/>
      <c r="F495" s="44"/>
    </row>
    <row r="496" spans="4:6" ht="15.75" customHeight="1" x14ac:dyDescent="0.2">
      <c r="D496" s="44"/>
      <c r="E496" s="45"/>
      <c r="F496" s="44"/>
    </row>
    <row r="497" spans="4:6" ht="15.75" customHeight="1" x14ac:dyDescent="0.2">
      <c r="D497" s="44"/>
      <c r="E497" s="45"/>
      <c r="F497" s="44"/>
    </row>
    <row r="498" spans="4:6" ht="15.75" customHeight="1" x14ac:dyDescent="0.2">
      <c r="D498" s="44"/>
      <c r="E498" s="45"/>
      <c r="F498" s="44"/>
    </row>
    <row r="499" spans="4:6" ht="15.75" customHeight="1" x14ac:dyDescent="0.2">
      <c r="D499" s="44"/>
      <c r="E499" s="45"/>
      <c r="F499" s="44"/>
    </row>
    <row r="500" spans="4:6" ht="15.75" customHeight="1" x14ac:dyDescent="0.2">
      <c r="D500" s="44"/>
      <c r="E500" s="45"/>
      <c r="F500" s="44"/>
    </row>
    <row r="501" spans="4:6" ht="15.75" customHeight="1" x14ac:dyDescent="0.2">
      <c r="D501" s="44"/>
      <c r="E501" s="45"/>
      <c r="F501" s="44"/>
    </row>
    <row r="502" spans="4:6" ht="15.75" customHeight="1" x14ac:dyDescent="0.2">
      <c r="D502" s="44"/>
      <c r="E502" s="45"/>
      <c r="F502" s="44"/>
    </row>
    <row r="503" spans="4:6" ht="15.75" customHeight="1" x14ac:dyDescent="0.2">
      <c r="D503" s="44"/>
      <c r="E503" s="45"/>
      <c r="F503" s="44"/>
    </row>
    <row r="504" spans="4:6" ht="15.75" customHeight="1" x14ac:dyDescent="0.2">
      <c r="D504" s="44"/>
      <c r="E504" s="45"/>
      <c r="F504" s="44"/>
    </row>
    <row r="505" spans="4:6" ht="15.75" customHeight="1" x14ac:dyDescent="0.2">
      <c r="D505" s="44"/>
      <c r="E505" s="45"/>
      <c r="F505" s="44"/>
    </row>
    <row r="506" spans="4:6" ht="15.75" customHeight="1" x14ac:dyDescent="0.2">
      <c r="D506" s="44"/>
      <c r="E506" s="45"/>
      <c r="F506" s="44"/>
    </row>
    <row r="507" spans="4:6" ht="15.75" customHeight="1" x14ac:dyDescent="0.2">
      <c r="D507" s="44"/>
      <c r="E507" s="45"/>
      <c r="F507" s="44"/>
    </row>
    <row r="508" spans="4:6" ht="15.75" customHeight="1" x14ac:dyDescent="0.2">
      <c r="D508" s="44"/>
      <c r="E508" s="45"/>
      <c r="F508" s="44"/>
    </row>
    <row r="509" spans="4:6" ht="15.75" customHeight="1" x14ac:dyDescent="0.2">
      <c r="D509" s="44"/>
      <c r="E509" s="45"/>
      <c r="F509" s="44"/>
    </row>
    <row r="510" spans="4:6" ht="15.75" customHeight="1" x14ac:dyDescent="0.2">
      <c r="D510" s="44"/>
      <c r="E510" s="45"/>
      <c r="F510" s="44"/>
    </row>
    <row r="511" spans="4:6" ht="15.75" customHeight="1" x14ac:dyDescent="0.2">
      <c r="D511" s="44"/>
      <c r="E511" s="45"/>
      <c r="F511" s="44"/>
    </row>
    <row r="512" spans="4:6" ht="15.75" customHeight="1" x14ac:dyDescent="0.2">
      <c r="D512" s="44"/>
      <c r="E512" s="45"/>
      <c r="F512" s="44"/>
    </row>
    <row r="513" spans="4:6" ht="15.75" customHeight="1" x14ac:dyDescent="0.2">
      <c r="D513" s="44"/>
      <c r="E513" s="45"/>
      <c r="F513" s="44"/>
    </row>
    <row r="514" spans="4:6" ht="15.75" customHeight="1" x14ac:dyDescent="0.2">
      <c r="D514" s="44"/>
      <c r="E514" s="45"/>
      <c r="F514" s="44"/>
    </row>
    <row r="515" spans="4:6" ht="15.75" customHeight="1" x14ac:dyDescent="0.2">
      <c r="D515" s="44"/>
      <c r="E515" s="45"/>
      <c r="F515" s="44"/>
    </row>
    <row r="516" spans="4:6" ht="15.75" customHeight="1" x14ac:dyDescent="0.2">
      <c r="D516" s="44"/>
      <c r="E516" s="45"/>
      <c r="F516" s="44"/>
    </row>
    <row r="517" spans="4:6" ht="15.75" customHeight="1" x14ac:dyDescent="0.2">
      <c r="D517" s="44"/>
      <c r="E517" s="45"/>
      <c r="F517" s="44"/>
    </row>
    <row r="518" spans="4:6" ht="15.75" customHeight="1" x14ac:dyDescent="0.2">
      <c r="D518" s="44"/>
      <c r="E518" s="45"/>
      <c r="F518" s="44"/>
    </row>
    <row r="519" spans="4:6" ht="15.75" customHeight="1" x14ac:dyDescent="0.2">
      <c r="D519" s="44"/>
      <c r="E519" s="45"/>
      <c r="F519" s="44"/>
    </row>
    <row r="520" spans="4:6" ht="15.75" customHeight="1" x14ac:dyDescent="0.2">
      <c r="D520" s="44"/>
      <c r="E520" s="45"/>
      <c r="F520" s="44"/>
    </row>
    <row r="521" spans="4:6" ht="15.75" customHeight="1" x14ac:dyDescent="0.2">
      <c r="D521" s="44"/>
      <c r="E521" s="45"/>
      <c r="F521" s="44"/>
    </row>
    <row r="522" spans="4:6" ht="15.75" customHeight="1" x14ac:dyDescent="0.2">
      <c r="D522" s="44"/>
      <c r="E522" s="45"/>
      <c r="F522" s="44"/>
    </row>
    <row r="523" spans="4:6" ht="15.75" customHeight="1" x14ac:dyDescent="0.2">
      <c r="D523" s="44"/>
      <c r="E523" s="45"/>
      <c r="F523" s="44"/>
    </row>
    <row r="524" spans="4:6" ht="15.75" customHeight="1" x14ac:dyDescent="0.2">
      <c r="D524" s="44"/>
      <c r="E524" s="45"/>
      <c r="F524" s="44"/>
    </row>
    <row r="525" spans="4:6" ht="15.75" customHeight="1" x14ac:dyDescent="0.2">
      <c r="D525" s="44"/>
      <c r="E525" s="45"/>
      <c r="F525" s="44"/>
    </row>
    <row r="526" spans="4:6" ht="15.75" customHeight="1" x14ac:dyDescent="0.2">
      <c r="D526" s="44"/>
      <c r="E526" s="45"/>
      <c r="F526" s="44"/>
    </row>
    <row r="527" spans="4:6" ht="15.75" customHeight="1" x14ac:dyDescent="0.2">
      <c r="D527" s="44"/>
      <c r="E527" s="45"/>
      <c r="F527" s="44"/>
    </row>
    <row r="528" spans="4:6" ht="15.75" customHeight="1" x14ac:dyDescent="0.2">
      <c r="D528" s="44"/>
      <c r="E528" s="45"/>
      <c r="F528" s="44"/>
    </row>
    <row r="529" spans="4:6" ht="15.75" customHeight="1" x14ac:dyDescent="0.2">
      <c r="D529" s="44"/>
      <c r="E529" s="45"/>
      <c r="F529" s="44"/>
    </row>
    <row r="530" spans="4:6" ht="15.75" customHeight="1" x14ac:dyDescent="0.2">
      <c r="D530" s="44"/>
      <c r="E530" s="45"/>
      <c r="F530" s="44"/>
    </row>
    <row r="531" spans="4:6" ht="15.75" customHeight="1" x14ac:dyDescent="0.2">
      <c r="D531" s="44"/>
      <c r="E531" s="45"/>
      <c r="F531" s="44"/>
    </row>
    <row r="532" spans="4:6" ht="15.75" customHeight="1" x14ac:dyDescent="0.2">
      <c r="D532" s="44"/>
      <c r="E532" s="45"/>
      <c r="F532" s="44"/>
    </row>
    <row r="533" spans="4:6" ht="15.75" customHeight="1" x14ac:dyDescent="0.2">
      <c r="D533" s="44"/>
      <c r="E533" s="45"/>
      <c r="F533" s="44"/>
    </row>
    <row r="534" spans="4:6" ht="15.75" customHeight="1" x14ac:dyDescent="0.2">
      <c r="D534" s="44"/>
      <c r="E534" s="45"/>
      <c r="F534" s="44"/>
    </row>
    <row r="535" spans="4:6" ht="15.75" customHeight="1" x14ac:dyDescent="0.2">
      <c r="D535" s="44"/>
      <c r="E535" s="45"/>
      <c r="F535" s="44"/>
    </row>
    <row r="536" spans="4:6" ht="15.75" customHeight="1" x14ac:dyDescent="0.2">
      <c r="D536" s="44"/>
      <c r="E536" s="45"/>
      <c r="F536" s="44"/>
    </row>
    <row r="537" spans="4:6" ht="15.75" customHeight="1" x14ac:dyDescent="0.2">
      <c r="D537" s="44"/>
      <c r="E537" s="45"/>
      <c r="F537" s="44"/>
    </row>
    <row r="538" spans="4:6" ht="15.75" customHeight="1" x14ac:dyDescent="0.2">
      <c r="D538" s="44"/>
      <c r="E538" s="45"/>
      <c r="F538" s="44"/>
    </row>
    <row r="539" spans="4:6" ht="15.75" customHeight="1" x14ac:dyDescent="0.2">
      <c r="D539" s="44"/>
      <c r="E539" s="45"/>
      <c r="F539" s="44"/>
    </row>
    <row r="540" spans="4:6" ht="15.75" customHeight="1" x14ac:dyDescent="0.2">
      <c r="D540" s="44"/>
      <c r="E540" s="45"/>
      <c r="F540" s="44"/>
    </row>
    <row r="541" spans="4:6" ht="15.75" customHeight="1" x14ac:dyDescent="0.2">
      <c r="D541" s="44"/>
      <c r="E541" s="45"/>
      <c r="F541" s="44"/>
    </row>
    <row r="542" spans="4:6" ht="15.75" customHeight="1" x14ac:dyDescent="0.2">
      <c r="D542" s="44"/>
      <c r="E542" s="45"/>
      <c r="F542" s="44"/>
    </row>
    <row r="543" spans="4:6" ht="15.75" customHeight="1" x14ac:dyDescent="0.2">
      <c r="D543" s="44"/>
      <c r="E543" s="45"/>
      <c r="F543" s="44"/>
    </row>
    <row r="544" spans="4:6" ht="15.75" customHeight="1" x14ac:dyDescent="0.2">
      <c r="D544" s="44"/>
      <c r="E544" s="45"/>
      <c r="F544" s="44"/>
    </row>
    <row r="545" spans="4:6" ht="15.75" customHeight="1" x14ac:dyDescent="0.2">
      <c r="D545" s="44"/>
      <c r="E545" s="45"/>
      <c r="F545" s="44"/>
    </row>
    <row r="546" spans="4:6" ht="15.75" customHeight="1" x14ac:dyDescent="0.2">
      <c r="D546" s="44"/>
      <c r="E546" s="45"/>
      <c r="F546" s="44"/>
    </row>
    <row r="547" spans="4:6" ht="15.75" customHeight="1" x14ac:dyDescent="0.2">
      <c r="D547" s="44"/>
      <c r="E547" s="45"/>
      <c r="F547" s="44"/>
    </row>
    <row r="548" spans="4:6" ht="15.75" customHeight="1" x14ac:dyDescent="0.2">
      <c r="D548" s="44"/>
      <c r="E548" s="45"/>
      <c r="F548" s="44"/>
    </row>
    <row r="549" spans="4:6" ht="15.75" customHeight="1" x14ac:dyDescent="0.2">
      <c r="D549" s="44"/>
      <c r="E549" s="45"/>
      <c r="F549" s="44"/>
    </row>
    <row r="550" spans="4:6" ht="15.75" customHeight="1" x14ac:dyDescent="0.2">
      <c r="D550" s="44"/>
      <c r="E550" s="45"/>
      <c r="F550" s="44"/>
    </row>
    <row r="551" spans="4:6" ht="15.75" customHeight="1" x14ac:dyDescent="0.2">
      <c r="D551" s="44"/>
      <c r="E551" s="45"/>
      <c r="F551" s="44"/>
    </row>
    <row r="552" spans="4:6" ht="15.75" customHeight="1" x14ac:dyDescent="0.2">
      <c r="D552" s="44"/>
      <c r="E552" s="45"/>
      <c r="F552" s="44"/>
    </row>
    <row r="553" spans="4:6" ht="15.75" customHeight="1" x14ac:dyDescent="0.2">
      <c r="D553" s="44"/>
      <c r="E553" s="45"/>
      <c r="F553" s="44"/>
    </row>
    <row r="554" spans="4:6" ht="15.75" customHeight="1" x14ac:dyDescent="0.2">
      <c r="D554" s="44"/>
      <c r="E554" s="45"/>
      <c r="F554" s="44"/>
    </row>
    <row r="555" spans="4:6" ht="15.75" customHeight="1" x14ac:dyDescent="0.2">
      <c r="D555" s="44"/>
      <c r="E555" s="45"/>
      <c r="F555" s="44"/>
    </row>
    <row r="556" spans="4:6" ht="15.75" customHeight="1" x14ac:dyDescent="0.2">
      <c r="D556" s="44"/>
      <c r="E556" s="45"/>
      <c r="F556" s="44"/>
    </row>
    <row r="557" spans="4:6" ht="15.75" customHeight="1" x14ac:dyDescent="0.2">
      <c r="D557" s="44"/>
      <c r="E557" s="45"/>
      <c r="F557" s="44"/>
    </row>
    <row r="558" spans="4:6" ht="15.75" customHeight="1" x14ac:dyDescent="0.2">
      <c r="D558" s="44"/>
      <c r="E558" s="45"/>
      <c r="F558" s="44"/>
    </row>
    <row r="559" spans="4:6" ht="15.75" customHeight="1" x14ac:dyDescent="0.2">
      <c r="D559" s="44"/>
      <c r="E559" s="45"/>
      <c r="F559" s="44"/>
    </row>
    <row r="560" spans="4:6" ht="15.75" customHeight="1" x14ac:dyDescent="0.2">
      <c r="D560" s="44"/>
      <c r="E560" s="45"/>
      <c r="F560" s="44"/>
    </row>
    <row r="561" spans="4:6" ht="15.75" customHeight="1" x14ac:dyDescent="0.2">
      <c r="D561" s="44"/>
      <c r="E561" s="45"/>
      <c r="F561" s="44"/>
    </row>
    <row r="562" spans="4:6" ht="15.75" customHeight="1" x14ac:dyDescent="0.2">
      <c r="D562" s="44"/>
      <c r="E562" s="45"/>
      <c r="F562" s="44"/>
    </row>
    <row r="563" spans="4:6" ht="15.75" customHeight="1" x14ac:dyDescent="0.2">
      <c r="D563" s="44"/>
      <c r="E563" s="45"/>
      <c r="F563" s="44"/>
    </row>
    <row r="564" spans="4:6" ht="15.75" customHeight="1" x14ac:dyDescent="0.2">
      <c r="D564" s="44"/>
      <c r="E564" s="45"/>
      <c r="F564" s="44"/>
    </row>
    <row r="565" spans="4:6" ht="15.75" customHeight="1" x14ac:dyDescent="0.2">
      <c r="D565" s="44"/>
      <c r="E565" s="45"/>
      <c r="F565" s="44"/>
    </row>
    <row r="566" spans="4:6" ht="15.75" customHeight="1" x14ac:dyDescent="0.2">
      <c r="D566" s="44"/>
      <c r="E566" s="45"/>
      <c r="F566" s="44"/>
    </row>
    <row r="567" spans="4:6" ht="15.75" customHeight="1" x14ac:dyDescent="0.2">
      <c r="D567" s="44"/>
      <c r="E567" s="45"/>
      <c r="F567" s="44"/>
    </row>
    <row r="568" spans="4:6" ht="15.75" customHeight="1" x14ac:dyDescent="0.2">
      <c r="D568" s="44"/>
      <c r="E568" s="45"/>
      <c r="F568" s="44"/>
    </row>
    <row r="569" spans="4:6" ht="15.75" customHeight="1" x14ac:dyDescent="0.2">
      <c r="D569" s="44"/>
      <c r="E569" s="45"/>
      <c r="F569" s="44"/>
    </row>
    <row r="570" spans="4:6" ht="15.75" customHeight="1" x14ac:dyDescent="0.2">
      <c r="D570" s="44"/>
      <c r="E570" s="45"/>
      <c r="F570" s="44"/>
    </row>
    <row r="571" spans="4:6" ht="15.75" customHeight="1" x14ac:dyDescent="0.2">
      <c r="D571" s="44"/>
      <c r="E571" s="45"/>
      <c r="F571" s="44"/>
    </row>
    <row r="572" spans="4:6" ht="15.75" customHeight="1" x14ac:dyDescent="0.2">
      <c r="D572" s="44"/>
      <c r="E572" s="45"/>
      <c r="F572" s="44"/>
    </row>
    <row r="573" spans="4:6" ht="15.75" customHeight="1" x14ac:dyDescent="0.2">
      <c r="D573" s="44"/>
      <c r="E573" s="45"/>
      <c r="F573" s="44"/>
    </row>
    <row r="574" spans="4:6" ht="15.75" customHeight="1" x14ac:dyDescent="0.2">
      <c r="D574" s="44"/>
      <c r="E574" s="45"/>
      <c r="F574" s="44"/>
    </row>
    <row r="575" spans="4:6" ht="15.75" customHeight="1" x14ac:dyDescent="0.2">
      <c r="D575" s="44"/>
      <c r="E575" s="45"/>
      <c r="F575" s="44"/>
    </row>
    <row r="576" spans="4:6" ht="15.75" customHeight="1" x14ac:dyDescent="0.2">
      <c r="D576" s="44"/>
      <c r="E576" s="45"/>
      <c r="F576" s="44"/>
    </row>
    <row r="577" spans="4:6" ht="15.75" customHeight="1" x14ac:dyDescent="0.2">
      <c r="D577" s="44"/>
      <c r="E577" s="45"/>
      <c r="F577" s="44"/>
    </row>
    <row r="578" spans="4:6" ht="15.75" customHeight="1" x14ac:dyDescent="0.2">
      <c r="D578" s="44"/>
      <c r="E578" s="45"/>
      <c r="F578" s="44"/>
    </row>
    <row r="579" spans="4:6" ht="15.75" customHeight="1" x14ac:dyDescent="0.2">
      <c r="D579" s="44"/>
      <c r="E579" s="45"/>
      <c r="F579" s="44"/>
    </row>
    <row r="580" spans="4:6" ht="15.75" customHeight="1" x14ac:dyDescent="0.2">
      <c r="D580" s="44"/>
      <c r="E580" s="45"/>
      <c r="F580" s="44"/>
    </row>
    <row r="581" spans="4:6" ht="15.75" customHeight="1" x14ac:dyDescent="0.2">
      <c r="D581" s="44"/>
      <c r="E581" s="45"/>
      <c r="F581" s="44"/>
    </row>
    <row r="582" spans="4:6" ht="15.75" customHeight="1" x14ac:dyDescent="0.2">
      <c r="D582" s="44"/>
      <c r="E582" s="45"/>
      <c r="F582" s="44"/>
    </row>
    <row r="583" spans="4:6" ht="15.75" customHeight="1" x14ac:dyDescent="0.2">
      <c r="D583" s="44"/>
      <c r="E583" s="45"/>
      <c r="F583" s="44"/>
    </row>
    <row r="584" spans="4:6" ht="15.75" customHeight="1" x14ac:dyDescent="0.2">
      <c r="D584" s="44"/>
      <c r="E584" s="45"/>
      <c r="F584" s="44"/>
    </row>
    <row r="585" spans="4:6" ht="15.75" customHeight="1" x14ac:dyDescent="0.2">
      <c r="D585" s="44"/>
      <c r="E585" s="45"/>
      <c r="F585" s="44"/>
    </row>
    <row r="586" spans="4:6" ht="15.75" customHeight="1" x14ac:dyDescent="0.2">
      <c r="D586" s="44"/>
      <c r="E586" s="45"/>
      <c r="F586" s="44"/>
    </row>
    <row r="587" spans="4:6" ht="15.75" customHeight="1" x14ac:dyDescent="0.2">
      <c r="D587" s="44"/>
      <c r="E587" s="45"/>
      <c r="F587" s="44"/>
    </row>
    <row r="588" spans="4:6" ht="15.75" customHeight="1" x14ac:dyDescent="0.2">
      <c r="D588" s="44"/>
      <c r="E588" s="45"/>
      <c r="F588" s="44"/>
    </row>
    <row r="589" spans="4:6" ht="15.75" customHeight="1" x14ac:dyDescent="0.2">
      <c r="D589" s="44"/>
      <c r="E589" s="45"/>
      <c r="F589" s="44"/>
    </row>
    <row r="590" spans="4:6" ht="15.75" customHeight="1" x14ac:dyDescent="0.2">
      <c r="D590" s="44"/>
      <c r="E590" s="45"/>
      <c r="F590" s="44"/>
    </row>
    <row r="591" spans="4:6" ht="15.75" customHeight="1" x14ac:dyDescent="0.2">
      <c r="D591" s="44"/>
      <c r="E591" s="45"/>
      <c r="F591" s="44"/>
    </row>
    <row r="592" spans="4:6" ht="15.75" customHeight="1" x14ac:dyDescent="0.2">
      <c r="D592" s="44"/>
      <c r="E592" s="45"/>
      <c r="F592" s="44"/>
    </row>
    <row r="593" spans="4:6" ht="15.75" customHeight="1" x14ac:dyDescent="0.2">
      <c r="D593" s="44"/>
      <c r="E593" s="45"/>
      <c r="F593" s="44"/>
    </row>
    <row r="594" spans="4:6" ht="15.75" customHeight="1" x14ac:dyDescent="0.2">
      <c r="D594" s="44"/>
      <c r="E594" s="45"/>
      <c r="F594" s="44"/>
    </row>
    <row r="595" spans="4:6" ht="15.75" customHeight="1" x14ac:dyDescent="0.2">
      <c r="D595" s="44"/>
      <c r="E595" s="45"/>
      <c r="F595" s="44"/>
    </row>
    <row r="596" spans="4:6" ht="15.75" customHeight="1" x14ac:dyDescent="0.2">
      <c r="D596" s="44"/>
      <c r="E596" s="45"/>
      <c r="F596" s="44"/>
    </row>
    <row r="597" spans="4:6" ht="15.75" customHeight="1" x14ac:dyDescent="0.2">
      <c r="D597" s="44"/>
      <c r="E597" s="45"/>
      <c r="F597" s="44"/>
    </row>
    <row r="598" spans="4:6" ht="15.75" customHeight="1" x14ac:dyDescent="0.2">
      <c r="D598" s="44"/>
      <c r="E598" s="45"/>
      <c r="F598" s="44"/>
    </row>
    <row r="599" spans="4:6" ht="15.75" customHeight="1" x14ac:dyDescent="0.2">
      <c r="D599" s="44"/>
      <c r="E599" s="45"/>
      <c r="F599" s="44"/>
    </row>
    <row r="600" spans="4:6" ht="15.75" customHeight="1" x14ac:dyDescent="0.2">
      <c r="D600" s="44"/>
      <c r="E600" s="45"/>
      <c r="F600" s="44"/>
    </row>
    <row r="601" spans="4:6" ht="15.75" customHeight="1" x14ac:dyDescent="0.2">
      <c r="D601" s="44"/>
      <c r="E601" s="45"/>
      <c r="F601" s="44"/>
    </row>
    <row r="602" spans="4:6" ht="15.75" customHeight="1" x14ac:dyDescent="0.2">
      <c r="D602" s="44"/>
      <c r="E602" s="45"/>
      <c r="F602" s="44"/>
    </row>
    <row r="603" spans="4:6" ht="15.75" customHeight="1" x14ac:dyDescent="0.2">
      <c r="D603" s="44"/>
      <c r="E603" s="45"/>
      <c r="F603" s="44"/>
    </row>
    <row r="604" spans="4:6" ht="15.75" customHeight="1" x14ac:dyDescent="0.2">
      <c r="D604" s="44"/>
      <c r="E604" s="45"/>
      <c r="F604" s="44"/>
    </row>
    <row r="605" spans="4:6" ht="15.75" customHeight="1" x14ac:dyDescent="0.2">
      <c r="D605" s="44"/>
      <c r="E605" s="45"/>
      <c r="F605" s="44"/>
    </row>
    <row r="606" spans="4:6" ht="15.75" customHeight="1" x14ac:dyDescent="0.2">
      <c r="D606" s="44"/>
      <c r="E606" s="45"/>
      <c r="F606" s="44"/>
    </row>
    <row r="607" spans="4:6" ht="15.75" customHeight="1" x14ac:dyDescent="0.2">
      <c r="D607" s="44"/>
      <c r="E607" s="45"/>
      <c r="F607" s="44"/>
    </row>
    <row r="608" spans="4:6" ht="15.75" customHeight="1" x14ac:dyDescent="0.2">
      <c r="D608" s="44"/>
      <c r="E608" s="45"/>
      <c r="F608" s="44"/>
    </row>
    <row r="609" spans="4:6" ht="15.75" customHeight="1" x14ac:dyDescent="0.2">
      <c r="D609" s="44"/>
      <c r="E609" s="45"/>
      <c r="F609" s="44"/>
    </row>
    <row r="610" spans="4:6" ht="15.75" customHeight="1" x14ac:dyDescent="0.2">
      <c r="D610" s="44"/>
      <c r="E610" s="45"/>
      <c r="F610" s="44"/>
    </row>
    <row r="611" spans="4:6" ht="15.75" customHeight="1" x14ac:dyDescent="0.2">
      <c r="D611" s="44"/>
      <c r="E611" s="45"/>
      <c r="F611" s="44"/>
    </row>
    <row r="612" spans="4:6" ht="15.75" customHeight="1" x14ac:dyDescent="0.2">
      <c r="D612" s="44"/>
      <c r="E612" s="45"/>
      <c r="F612" s="44"/>
    </row>
    <row r="613" spans="4:6" ht="15.75" customHeight="1" x14ac:dyDescent="0.2">
      <c r="D613" s="44"/>
      <c r="E613" s="45"/>
      <c r="F613" s="44"/>
    </row>
    <row r="614" spans="4:6" ht="15.75" customHeight="1" x14ac:dyDescent="0.2">
      <c r="D614" s="44"/>
      <c r="E614" s="45"/>
      <c r="F614" s="44"/>
    </row>
    <row r="615" spans="4:6" ht="15.75" customHeight="1" x14ac:dyDescent="0.2">
      <c r="D615" s="44"/>
      <c r="E615" s="45"/>
      <c r="F615" s="44"/>
    </row>
    <row r="616" spans="4:6" ht="15.75" customHeight="1" x14ac:dyDescent="0.2">
      <c r="D616" s="44"/>
      <c r="E616" s="45"/>
      <c r="F616" s="44"/>
    </row>
    <row r="617" spans="4:6" ht="15.75" customHeight="1" x14ac:dyDescent="0.2">
      <c r="D617" s="44"/>
      <c r="E617" s="45"/>
      <c r="F617" s="44"/>
    </row>
    <row r="618" spans="4:6" ht="15.75" customHeight="1" x14ac:dyDescent="0.2">
      <c r="D618" s="44"/>
      <c r="E618" s="45"/>
      <c r="F618" s="44"/>
    </row>
    <row r="619" spans="4:6" ht="15.75" customHeight="1" x14ac:dyDescent="0.2">
      <c r="D619" s="44"/>
      <c r="E619" s="45"/>
      <c r="F619" s="44"/>
    </row>
    <row r="620" spans="4:6" ht="15.75" customHeight="1" x14ac:dyDescent="0.2">
      <c r="D620" s="44"/>
      <c r="E620" s="45"/>
      <c r="F620" s="44"/>
    </row>
    <row r="621" spans="4:6" ht="15.75" customHeight="1" x14ac:dyDescent="0.2">
      <c r="D621" s="44"/>
      <c r="E621" s="45"/>
      <c r="F621" s="44"/>
    </row>
    <row r="622" spans="4:6" ht="15.75" customHeight="1" x14ac:dyDescent="0.2">
      <c r="D622" s="44"/>
      <c r="E622" s="45"/>
      <c r="F622" s="44"/>
    </row>
    <row r="623" spans="4:6" ht="15.75" customHeight="1" x14ac:dyDescent="0.2">
      <c r="D623" s="44"/>
      <c r="E623" s="45"/>
      <c r="F623" s="44"/>
    </row>
    <row r="624" spans="4:6" ht="15.75" customHeight="1" x14ac:dyDescent="0.2">
      <c r="D624" s="44"/>
      <c r="E624" s="45"/>
      <c r="F624" s="44"/>
    </row>
    <row r="625" spans="4:6" ht="15.75" customHeight="1" x14ac:dyDescent="0.2">
      <c r="D625" s="44"/>
      <c r="E625" s="45"/>
      <c r="F625" s="44"/>
    </row>
    <row r="626" spans="4:6" ht="15.75" customHeight="1" x14ac:dyDescent="0.2">
      <c r="D626" s="44"/>
      <c r="E626" s="45"/>
      <c r="F626" s="44"/>
    </row>
    <row r="627" spans="4:6" ht="15.75" customHeight="1" x14ac:dyDescent="0.2">
      <c r="D627" s="44"/>
      <c r="E627" s="45"/>
      <c r="F627" s="44"/>
    </row>
    <row r="628" spans="4:6" ht="15.75" customHeight="1" x14ac:dyDescent="0.2">
      <c r="D628" s="44"/>
      <c r="E628" s="45"/>
      <c r="F628" s="44"/>
    </row>
    <row r="629" spans="4:6" ht="15.75" customHeight="1" x14ac:dyDescent="0.2">
      <c r="D629" s="44"/>
      <c r="E629" s="45"/>
      <c r="F629" s="44"/>
    </row>
    <row r="630" spans="4:6" ht="15.75" customHeight="1" x14ac:dyDescent="0.2">
      <c r="D630" s="44"/>
      <c r="E630" s="45"/>
      <c r="F630" s="44"/>
    </row>
    <row r="631" spans="4:6" ht="15.75" customHeight="1" x14ac:dyDescent="0.2">
      <c r="D631" s="44"/>
      <c r="E631" s="45"/>
      <c r="F631" s="44"/>
    </row>
    <row r="632" spans="4:6" ht="15.75" customHeight="1" x14ac:dyDescent="0.2">
      <c r="D632" s="44"/>
      <c r="E632" s="45"/>
      <c r="F632" s="44"/>
    </row>
    <row r="633" spans="4:6" ht="15.75" customHeight="1" x14ac:dyDescent="0.2">
      <c r="D633" s="44"/>
      <c r="E633" s="45"/>
      <c r="F633" s="44"/>
    </row>
    <row r="634" spans="4:6" ht="15.75" customHeight="1" x14ac:dyDescent="0.2">
      <c r="D634" s="44"/>
      <c r="E634" s="45"/>
      <c r="F634" s="44"/>
    </row>
    <row r="635" spans="4:6" ht="15.75" customHeight="1" x14ac:dyDescent="0.2">
      <c r="D635" s="44"/>
      <c r="E635" s="45"/>
      <c r="F635" s="44"/>
    </row>
    <row r="636" spans="4:6" ht="15.75" customHeight="1" x14ac:dyDescent="0.2">
      <c r="D636" s="44"/>
      <c r="E636" s="45"/>
      <c r="F636" s="44"/>
    </row>
    <row r="637" spans="4:6" ht="15.75" customHeight="1" x14ac:dyDescent="0.2">
      <c r="D637" s="44"/>
      <c r="E637" s="45"/>
      <c r="F637" s="44"/>
    </row>
    <row r="638" spans="4:6" ht="15.75" customHeight="1" x14ac:dyDescent="0.2">
      <c r="D638" s="44"/>
      <c r="E638" s="45"/>
      <c r="F638" s="44"/>
    </row>
    <row r="639" spans="4:6" ht="15.75" customHeight="1" x14ac:dyDescent="0.2">
      <c r="D639" s="44"/>
      <c r="E639" s="45"/>
      <c r="F639" s="44"/>
    </row>
    <row r="640" spans="4:6" ht="15.75" customHeight="1" x14ac:dyDescent="0.2">
      <c r="D640" s="44"/>
      <c r="E640" s="45"/>
      <c r="F640" s="44"/>
    </row>
    <row r="641" spans="4:6" ht="15.75" customHeight="1" x14ac:dyDescent="0.2">
      <c r="D641" s="44"/>
      <c r="E641" s="45"/>
      <c r="F641" s="44"/>
    </row>
    <row r="642" spans="4:6" ht="15.75" customHeight="1" x14ac:dyDescent="0.2">
      <c r="D642" s="44"/>
      <c r="E642" s="45"/>
      <c r="F642" s="44"/>
    </row>
    <row r="643" spans="4:6" ht="15.75" customHeight="1" x14ac:dyDescent="0.2">
      <c r="D643" s="44"/>
      <c r="E643" s="45"/>
      <c r="F643" s="44"/>
    </row>
    <row r="644" spans="4:6" ht="15.75" customHeight="1" x14ac:dyDescent="0.2">
      <c r="D644" s="44"/>
      <c r="E644" s="45"/>
      <c r="F644" s="44"/>
    </row>
    <row r="645" spans="4:6" ht="15.75" customHeight="1" x14ac:dyDescent="0.2">
      <c r="D645" s="44"/>
      <c r="E645" s="45"/>
      <c r="F645" s="44"/>
    </row>
    <row r="646" spans="4:6" ht="15.75" customHeight="1" x14ac:dyDescent="0.2">
      <c r="D646" s="44"/>
      <c r="E646" s="45"/>
      <c r="F646" s="44"/>
    </row>
    <row r="647" spans="4:6" ht="15.75" customHeight="1" x14ac:dyDescent="0.2">
      <c r="D647" s="44"/>
      <c r="E647" s="45"/>
      <c r="F647" s="44"/>
    </row>
    <row r="648" spans="4:6" ht="15.75" customHeight="1" x14ac:dyDescent="0.2">
      <c r="D648" s="44"/>
      <c r="E648" s="45"/>
      <c r="F648" s="44"/>
    </row>
    <row r="649" spans="4:6" ht="15.75" customHeight="1" x14ac:dyDescent="0.2">
      <c r="D649" s="44"/>
      <c r="E649" s="45"/>
      <c r="F649" s="44"/>
    </row>
    <row r="650" spans="4:6" ht="15.75" customHeight="1" x14ac:dyDescent="0.2">
      <c r="D650" s="44"/>
      <c r="E650" s="45"/>
      <c r="F650" s="44"/>
    </row>
    <row r="651" spans="4:6" ht="15.75" customHeight="1" x14ac:dyDescent="0.2">
      <c r="D651" s="44"/>
      <c r="E651" s="45"/>
      <c r="F651" s="44"/>
    </row>
    <row r="652" spans="4:6" ht="15.75" customHeight="1" x14ac:dyDescent="0.2">
      <c r="D652" s="44"/>
      <c r="E652" s="45"/>
      <c r="F652" s="44"/>
    </row>
    <row r="653" spans="4:6" ht="15.75" customHeight="1" x14ac:dyDescent="0.2">
      <c r="D653" s="44"/>
      <c r="E653" s="45"/>
      <c r="F653" s="44"/>
    </row>
    <row r="654" spans="4:6" ht="15.75" customHeight="1" x14ac:dyDescent="0.2">
      <c r="D654" s="44"/>
      <c r="E654" s="45"/>
      <c r="F654" s="44"/>
    </row>
    <row r="655" spans="4:6" ht="15.75" customHeight="1" x14ac:dyDescent="0.2">
      <c r="D655" s="44"/>
      <c r="E655" s="45"/>
      <c r="F655" s="44"/>
    </row>
    <row r="656" spans="4:6" ht="15.75" customHeight="1" x14ac:dyDescent="0.2">
      <c r="D656" s="44"/>
      <c r="E656" s="45"/>
      <c r="F656" s="44"/>
    </row>
    <row r="657" spans="4:6" ht="15.75" customHeight="1" x14ac:dyDescent="0.2">
      <c r="D657" s="44"/>
      <c r="E657" s="45"/>
      <c r="F657" s="44"/>
    </row>
    <row r="658" spans="4:6" ht="15.75" customHeight="1" x14ac:dyDescent="0.2">
      <c r="D658" s="44"/>
      <c r="E658" s="45"/>
      <c r="F658" s="44"/>
    </row>
    <row r="659" spans="4:6" ht="15.75" customHeight="1" x14ac:dyDescent="0.2">
      <c r="D659" s="44"/>
      <c r="E659" s="45"/>
      <c r="F659" s="44"/>
    </row>
    <row r="660" spans="4:6" ht="15.75" customHeight="1" x14ac:dyDescent="0.2">
      <c r="D660" s="44"/>
      <c r="E660" s="45"/>
      <c r="F660" s="44"/>
    </row>
    <row r="661" spans="4:6" ht="15.75" customHeight="1" x14ac:dyDescent="0.2">
      <c r="D661" s="44"/>
      <c r="E661" s="45"/>
      <c r="F661" s="44"/>
    </row>
    <row r="662" spans="4:6" ht="15.75" customHeight="1" x14ac:dyDescent="0.2">
      <c r="D662" s="44"/>
      <c r="E662" s="45"/>
      <c r="F662" s="44"/>
    </row>
    <row r="663" spans="4:6" ht="15.75" customHeight="1" x14ac:dyDescent="0.2">
      <c r="D663" s="44"/>
      <c r="E663" s="45"/>
      <c r="F663" s="44"/>
    </row>
    <row r="664" spans="4:6" ht="15.75" customHeight="1" x14ac:dyDescent="0.2">
      <c r="D664" s="44"/>
      <c r="E664" s="45"/>
      <c r="F664" s="44"/>
    </row>
    <row r="665" spans="4:6" ht="15.75" customHeight="1" x14ac:dyDescent="0.2">
      <c r="D665" s="44"/>
      <c r="E665" s="45"/>
      <c r="F665" s="44"/>
    </row>
    <row r="666" spans="4:6" ht="15.75" customHeight="1" x14ac:dyDescent="0.2">
      <c r="D666" s="44"/>
      <c r="E666" s="45"/>
      <c r="F666" s="44"/>
    </row>
    <row r="667" spans="4:6" ht="15.75" customHeight="1" x14ac:dyDescent="0.2">
      <c r="D667" s="44"/>
      <c r="E667" s="45"/>
      <c r="F667" s="44"/>
    </row>
    <row r="668" spans="4:6" ht="15.75" customHeight="1" x14ac:dyDescent="0.2">
      <c r="D668" s="44"/>
      <c r="E668" s="45"/>
      <c r="F668" s="44"/>
    </row>
    <row r="669" spans="4:6" ht="15.75" customHeight="1" x14ac:dyDescent="0.2">
      <c r="D669" s="44"/>
      <c r="E669" s="45"/>
      <c r="F669" s="44"/>
    </row>
    <row r="670" spans="4:6" ht="15.75" customHeight="1" x14ac:dyDescent="0.2">
      <c r="D670" s="44"/>
      <c r="E670" s="45"/>
      <c r="F670" s="44"/>
    </row>
    <row r="671" spans="4:6" ht="15.75" customHeight="1" x14ac:dyDescent="0.2">
      <c r="D671" s="44"/>
      <c r="E671" s="45"/>
      <c r="F671" s="44"/>
    </row>
    <row r="672" spans="4:6" ht="15.75" customHeight="1" x14ac:dyDescent="0.2">
      <c r="D672" s="44"/>
      <c r="E672" s="45"/>
      <c r="F672" s="44"/>
    </row>
    <row r="673" spans="4:6" ht="15.75" customHeight="1" x14ac:dyDescent="0.2">
      <c r="D673" s="44"/>
      <c r="E673" s="45"/>
      <c r="F673" s="44"/>
    </row>
    <row r="674" spans="4:6" ht="15.75" customHeight="1" x14ac:dyDescent="0.2">
      <c r="D674" s="44"/>
      <c r="E674" s="45"/>
      <c r="F674" s="44"/>
    </row>
    <row r="675" spans="4:6" ht="15.75" customHeight="1" x14ac:dyDescent="0.2">
      <c r="D675" s="44"/>
      <c r="E675" s="45"/>
      <c r="F675" s="44"/>
    </row>
    <row r="676" spans="4:6" ht="15.75" customHeight="1" x14ac:dyDescent="0.2">
      <c r="D676" s="44"/>
      <c r="E676" s="45"/>
      <c r="F676" s="44"/>
    </row>
    <row r="677" spans="4:6" ht="15.75" customHeight="1" x14ac:dyDescent="0.2">
      <c r="D677" s="44"/>
      <c r="E677" s="45"/>
      <c r="F677" s="44"/>
    </row>
    <row r="678" spans="4:6" ht="15.75" customHeight="1" x14ac:dyDescent="0.2">
      <c r="D678" s="44"/>
      <c r="E678" s="45"/>
      <c r="F678" s="44"/>
    </row>
    <row r="679" spans="4:6" ht="15.75" customHeight="1" x14ac:dyDescent="0.2">
      <c r="D679" s="44"/>
      <c r="E679" s="45"/>
      <c r="F679" s="44"/>
    </row>
    <row r="680" spans="4:6" ht="15.75" customHeight="1" x14ac:dyDescent="0.2">
      <c r="D680" s="44"/>
      <c r="E680" s="45"/>
      <c r="F680" s="44"/>
    </row>
    <row r="681" spans="4:6" ht="15.75" customHeight="1" x14ac:dyDescent="0.2">
      <c r="D681" s="44"/>
      <c r="E681" s="45"/>
      <c r="F681" s="44"/>
    </row>
    <row r="682" spans="4:6" ht="15.75" customHeight="1" x14ac:dyDescent="0.2">
      <c r="D682" s="44"/>
      <c r="E682" s="45"/>
      <c r="F682" s="44"/>
    </row>
    <row r="683" spans="4:6" ht="15.75" customHeight="1" x14ac:dyDescent="0.2">
      <c r="D683" s="44"/>
      <c r="E683" s="45"/>
      <c r="F683" s="44"/>
    </row>
    <row r="684" spans="4:6" ht="15.75" customHeight="1" x14ac:dyDescent="0.2">
      <c r="D684" s="44"/>
      <c r="E684" s="45"/>
      <c r="F684" s="44"/>
    </row>
    <row r="685" spans="4:6" ht="15.75" customHeight="1" x14ac:dyDescent="0.2">
      <c r="D685" s="44"/>
      <c r="E685" s="45"/>
      <c r="F685" s="44"/>
    </row>
    <row r="686" spans="4:6" ht="15.75" customHeight="1" x14ac:dyDescent="0.2">
      <c r="D686" s="44"/>
      <c r="E686" s="45"/>
      <c r="F686" s="44"/>
    </row>
    <row r="687" spans="4:6" ht="15.75" customHeight="1" x14ac:dyDescent="0.2">
      <c r="D687" s="44"/>
      <c r="E687" s="45"/>
      <c r="F687" s="44"/>
    </row>
    <row r="688" spans="4:6" ht="15.75" customHeight="1" x14ac:dyDescent="0.2">
      <c r="D688" s="44"/>
      <c r="E688" s="45"/>
      <c r="F688" s="44"/>
    </row>
    <row r="689" spans="4:6" ht="15.75" customHeight="1" x14ac:dyDescent="0.2">
      <c r="D689" s="44"/>
      <c r="E689" s="45"/>
      <c r="F689" s="44"/>
    </row>
    <row r="690" spans="4:6" ht="15.75" customHeight="1" x14ac:dyDescent="0.2">
      <c r="D690" s="44"/>
      <c r="E690" s="45"/>
      <c r="F690" s="44"/>
    </row>
    <row r="691" spans="4:6" ht="15.75" customHeight="1" x14ac:dyDescent="0.2">
      <c r="D691" s="44"/>
      <c r="E691" s="45"/>
      <c r="F691" s="44"/>
    </row>
    <row r="692" spans="4:6" ht="15.75" customHeight="1" x14ac:dyDescent="0.2">
      <c r="D692" s="44"/>
      <c r="E692" s="45"/>
      <c r="F692" s="44"/>
    </row>
    <row r="693" spans="4:6" ht="15.75" customHeight="1" x14ac:dyDescent="0.2">
      <c r="D693" s="44"/>
      <c r="E693" s="45"/>
      <c r="F693" s="44"/>
    </row>
    <row r="694" spans="4:6" ht="15.75" customHeight="1" x14ac:dyDescent="0.2">
      <c r="D694" s="44"/>
      <c r="E694" s="45"/>
      <c r="F694" s="44"/>
    </row>
    <row r="695" spans="4:6" ht="15.75" customHeight="1" x14ac:dyDescent="0.2">
      <c r="D695" s="44"/>
      <c r="E695" s="45"/>
      <c r="F695" s="44"/>
    </row>
    <row r="696" spans="4:6" ht="15.75" customHeight="1" x14ac:dyDescent="0.2">
      <c r="D696" s="44"/>
      <c r="E696" s="45"/>
      <c r="F696" s="44"/>
    </row>
    <row r="697" spans="4:6" ht="15.75" customHeight="1" x14ac:dyDescent="0.2">
      <c r="D697" s="44"/>
      <c r="E697" s="45"/>
      <c r="F697" s="44"/>
    </row>
    <row r="698" spans="4:6" ht="15.75" customHeight="1" x14ac:dyDescent="0.2">
      <c r="D698" s="44"/>
      <c r="E698" s="45"/>
      <c r="F698" s="44"/>
    </row>
    <row r="699" spans="4:6" ht="15.75" customHeight="1" x14ac:dyDescent="0.2">
      <c r="D699" s="44"/>
      <c r="E699" s="45"/>
      <c r="F699" s="44"/>
    </row>
    <row r="700" spans="4:6" ht="15.75" customHeight="1" x14ac:dyDescent="0.2">
      <c r="D700" s="44"/>
      <c r="E700" s="45"/>
      <c r="F700" s="44"/>
    </row>
    <row r="701" spans="4:6" ht="15.75" customHeight="1" x14ac:dyDescent="0.2">
      <c r="D701" s="44"/>
      <c r="E701" s="45"/>
      <c r="F701" s="44"/>
    </row>
    <row r="702" spans="4:6" ht="15.75" customHeight="1" x14ac:dyDescent="0.2">
      <c r="D702" s="44"/>
      <c r="E702" s="45"/>
      <c r="F702" s="44"/>
    </row>
    <row r="703" spans="4:6" ht="15.75" customHeight="1" x14ac:dyDescent="0.2">
      <c r="D703" s="44"/>
      <c r="E703" s="45"/>
      <c r="F703" s="44"/>
    </row>
    <row r="704" spans="4:6" ht="15.75" customHeight="1" x14ac:dyDescent="0.2">
      <c r="D704" s="44"/>
      <c r="E704" s="45"/>
      <c r="F704" s="44"/>
    </row>
    <row r="705" spans="4:6" ht="15.75" customHeight="1" x14ac:dyDescent="0.2">
      <c r="D705" s="44"/>
      <c r="E705" s="45"/>
      <c r="F705" s="44"/>
    </row>
    <row r="706" spans="4:6" ht="15.75" customHeight="1" x14ac:dyDescent="0.2">
      <c r="D706" s="44"/>
      <c r="E706" s="45"/>
      <c r="F706" s="44"/>
    </row>
    <row r="707" spans="4:6" ht="15.75" customHeight="1" x14ac:dyDescent="0.2">
      <c r="D707" s="44"/>
      <c r="E707" s="45"/>
      <c r="F707" s="44"/>
    </row>
    <row r="708" spans="4:6" ht="15.75" customHeight="1" x14ac:dyDescent="0.2">
      <c r="D708" s="44"/>
      <c r="E708" s="45"/>
      <c r="F708" s="44"/>
    </row>
    <row r="709" spans="4:6" ht="15.75" customHeight="1" x14ac:dyDescent="0.2">
      <c r="D709" s="44"/>
      <c r="E709" s="45"/>
      <c r="F709" s="44"/>
    </row>
    <row r="710" spans="4:6" ht="15.75" customHeight="1" x14ac:dyDescent="0.2">
      <c r="D710" s="44"/>
      <c r="E710" s="45"/>
      <c r="F710" s="44"/>
    </row>
    <row r="711" spans="4:6" ht="15.75" customHeight="1" x14ac:dyDescent="0.2">
      <c r="D711" s="44"/>
      <c r="E711" s="45"/>
      <c r="F711" s="44"/>
    </row>
    <row r="712" spans="4:6" ht="15.75" customHeight="1" x14ac:dyDescent="0.2">
      <c r="D712" s="44"/>
      <c r="E712" s="45"/>
      <c r="F712" s="44"/>
    </row>
    <row r="713" spans="4:6" ht="15.75" customHeight="1" x14ac:dyDescent="0.2">
      <c r="D713" s="44"/>
      <c r="E713" s="45"/>
      <c r="F713" s="44"/>
    </row>
    <row r="714" spans="4:6" ht="15.75" customHeight="1" x14ac:dyDescent="0.2">
      <c r="D714" s="44"/>
      <c r="E714" s="45"/>
      <c r="F714" s="44"/>
    </row>
    <row r="715" spans="4:6" ht="15.75" customHeight="1" x14ac:dyDescent="0.2">
      <c r="D715" s="44"/>
      <c r="E715" s="45"/>
      <c r="F715" s="44"/>
    </row>
    <row r="716" spans="4:6" ht="15.75" customHeight="1" x14ac:dyDescent="0.2">
      <c r="D716" s="44"/>
      <c r="E716" s="45"/>
      <c r="F716" s="44"/>
    </row>
    <row r="717" spans="4:6" ht="15.75" customHeight="1" x14ac:dyDescent="0.2">
      <c r="D717" s="44"/>
      <c r="E717" s="45"/>
      <c r="F717" s="44"/>
    </row>
    <row r="718" spans="4:6" ht="15.75" customHeight="1" x14ac:dyDescent="0.2">
      <c r="D718" s="44"/>
      <c r="E718" s="45"/>
      <c r="F718" s="44"/>
    </row>
    <row r="719" spans="4:6" ht="15.75" customHeight="1" x14ac:dyDescent="0.2">
      <c r="D719" s="44"/>
      <c r="E719" s="45"/>
      <c r="F719" s="44"/>
    </row>
    <row r="720" spans="4:6" ht="15.75" customHeight="1" x14ac:dyDescent="0.2">
      <c r="D720" s="44"/>
      <c r="E720" s="45"/>
      <c r="F720" s="44"/>
    </row>
    <row r="721" spans="4:6" ht="15.75" customHeight="1" x14ac:dyDescent="0.2">
      <c r="D721" s="44"/>
      <c r="E721" s="45"/>
      <c r="F721" s="44"/>
    </row>
    <row r="722" spans="4:6" ht="15.75" customHeight="1" x14ac:dyDescent="0.2">
      <c r="D722" s="44"/>
      <c r="E722" s="45"/>
      <c r="F722" s="44"/>
    </row>
    <row r="723" spans="4:6" ht="15.75" customHeight="1" x14ac:dyDescent="0.2">
      <c r="D723" s="44"/>
      <c r="E723" s="45"/>
      <c r="F723" s="44"/>
    </row>
    <row r="724" spans="4:6" ht="15.75" customHeight="1" x14ac:dyDescent="0.2">
      <c r="D724" s="44"/>
      <c r="E724" s="45"/>
      <c r="F724" s="44"/>
    </row>
    <row r="725" spans="4:6" ht="15.75" customHeight="1" x14ac:dyDescent="0.2">
      <c r="D725" s="44"/>
      <c r="E725" s="45"/>
      <c r="F725" s="44"/>
    </row>
    <row r="726" spans="4:6" ht="15.75" customHeight="1" x14ac:dyDescent="0.2">
      <c r="D726" s="44"/>
      <c r="E726" s="45"/>
      <c r="F726" s="44"/>
    </row>
    <row r="727" spans="4:6" ht="15.75" customHeight="1" x14ac:dyDescent="0.2">
      <c r="D727" s="44"/>
      <c r="E727" s="45"/>
      <c r="F727" s="44"/>
    </row>
    <row r="728" spans="4:6" ht="15.75" customHeight="1" x14ac:dyDescent="0.2">
      <c r="D728" s="44"/>
      <c r="E728" s="45"/>
      <c r="F728" s="44"/>
    </row>
    <row r="729" spans="4:6" ht="15.75" customHeight="1" x14ac:dyDescent="0.2">
      <c r="D729" s="44"/>
      <c r="E729" s="45"/>
      <c r="F729" s="44"/>
    </row>
    <row r="730" spans="4:6" ht="15.75" customHeight="1" x14ac:dyDescent="0.2">
      <c r="D730" s="44"/>
      <c r="E730" s="45"/>
      <c r="F730" s="44"/>
    </row>
    <row r="731" spans="4:6" ht="15.75" customHeight="1" x14ac:dyDescent="0.2">
      <c r="D731" s="44"/>
      <c r="E731" s="45"/>
      <c r="F731" s="44"/>
    </row>
    <row r="732" spans="4:6" ht="15.75" customHeight="1" x14ac:dyDescent="0.2">
      <c r="D732" s="44"/>
      <c r="E732" s="45"/>
      <c r="F732" s="44"/>
    </row>
    <row r="733" spans="4:6" ht="15.75" customHeight="1" x14ac:dyDescent="0.2">
      <c r="D733" s="44"/>
      <c r="E733" s="45"/>
      <c r="F733" s="44"/>
    </row>
    <row r="734" spans="4:6" ht="15.75" customHeight="1" x14ac:dyDescent="0.2">
      <c r="D734" s="44"/>
      <c r="E734" s="45"/>
      <c r="F734" s="44"/>
    </row>
    <row r="735" spans="4:6" ht="15.75" customHeight="1" x14ac:dyDescent="0.2">
      <c r="D735" s="44"/>
      <c r="E735" s="45"/>
      <c r="F735" s="44"/>
    </row>
    <row r="736" spans="4:6" ht="15.75" customHeight="1" x14ac:dyDescent="0.2">
      <c r="D736" s="44"/>
      <c r="E736" s="45"/>
      <c r="F736" s="44"/>
    </row>
    <row r="737" spans="4:6" ht="15.75" customHeight="1" x14ac:dyDescent="0.2">
      <c r="D737" s="44"/>
      <c r="E737" s="45"/>
      <c r="F737" s="44"/>
    </row>
    <row r="738" spans="4:6" ht="15.75" customHeight="1" x14ac:dyDescent="0.2">
      <c r="D738" s="44"/>
      <c r="E738" s="45"/>
      <c r="F738" s="44"/>
    </row>
    <row r="739" spans="4:6" ht="15.75" customHeight="1" x14ac:dyDescent="0.2">
      <c r="D739" s="44"/>
      <c r="E739" s="45"/>
      <c r="F739" s="44"/>
    </row>
    <row r="740" spans="4:6" ht="15.75" customHeight="1" x14ac:dyDescent="0.2">
      <c r="D740" s="44"/>
      <c r="E740" s="45"/>
      <c r="F740" s="44"/>
    </row>
    <row r="741" spans="4:6" ht="15.75" customHeight="1" x14ac:dyDescent="0.2">
      <c r="D741" s="44"/>
      <c r="E741" s="45"/>
      <c r="F741" s="44"/>
    </row>
    <row r="742" spans="4:6" ht="15.75" customHeight="1" x14ac:dyDescent="0.2">
      <c r="D742" s="44"/>
      <c r="E742" s="45"/>
      <c r="F742" s="44"/>
    </row>
    <row r="743" spans="4:6" ht="15.75" customHeight="1" x14ac:dyDescent="0.2">
      <c r="D743" s="44"/>
      <c r="E743" s="45"/>
      <c r="F743" s="44"/>
    </row>
    <row r="744" spans="4:6" ht="15.75" customHeight="1" x14ac:dyDescent="0.2">
      <c r="D744" s="44"/>
      <c r="E744" s="45"/>
      <c r="F744" s="44"/>
    </row>
    <row r="745" spans="4:6" ht="15.75" customHeight="1" x14ac:dyDescent="0.2">
      <c r="D745" s="44"/>
      <c r="E745" s="45"/>
      <c r="F745" s="44"/>
    </row>
    <row r="746" spans="4:6" ht="15.75" customHeight="1" x14ac:dyDescent="0.2">
      <c r="D746" s="44"/>
      <c r="E746" s="45"/>
      <c r="F746" s="44"/>
    </row>
    <row r="747" spans="4:6" ht="15.75" customHeight="1" x14ac:dyDescent="0.2">
      <c r="D747" s="44"/>
      <c r="E747" s="45"/>
      <c r="F747" s="44"/>
    </row>
    <row r="748" spans="4:6" ht="15.75" customHeight="1" x14ac:dyDescent="0.2">
      <c r="D748" s="44"/>
      <c r="E748" s="45"/>
      <c r="F748" s="44"/>
    </row>
    <row r="749" spans="4:6" ht="15.75" customHeight="1" x14ac:dyDescent="0.2">
      <c r="D749" s="44"/>
      <c r="E749" s="45"/>
      <c r="F749" s="44"/>
    </row>
    <row r="750" spans="4:6" ht="15.75" customHeight="1" x14ac:dyDescent="0.2">
      <c r="D750" s="44"/>
      <c r="E750" s="45"/>
      <c r="F750" s="44"/>
    </row>
    <row r="751" spans="4:6" ht="15.75" customHeight="1" x14ac:dyDescent="0.2">
      <c r="D751" s="44"/>
      <c r="E751" s="45"/>
      <c r="F751" s="44"/>
    </row>
    <row r="752" spans="4:6" ht="15.75" customHeight="1" x14ac:dyDescent="0.2">
      <c r="D752" s="44"/>
      <c r="E752" s="45"/>
      <c r="F752" s="44"/>
    </row>
    <row r="753" spans="4:6" ht="15.75" customHeight="1" x14ac:dyDescent="0.2">
      <c r="D753" s="44"/>
      <c r="E753" s="45"/>
      <c r="F753" s="44"/>
    </row>
    <row r="754" spans="4:6" ht="15.75" customHeight="1" x14ac:dyDescent="0.2">
      <c r="D754" s="44"/>
      <c r="E754" s="45"/>
      <c r="F754" s="44"/>
    </row>
    <row r="755" spans="4:6" ht="15.75" customHeight="1" x14ac:dyDescent="0.2">
      <c r="D755" s="44"/>
      <c r="E755" s="45"/>
      <c r="F755" s="44"/>
    </row>
    <row r="756" spans="4:6" ht="15.75" customHeight="1" x14ac:dyDescent="0.2">
      <c r="D756" s="44"/>
      <c r="E756" s="45"/>
      <c r="F756" s="44"/>
    </row>
    <row r="757" spans="4:6" ht="15.75" customHeight="1" x14ac:dyDescent="0.2">
      <c r="D757" s="44"/>
      <c r="E757" s="45"/>
      <c r="F757" s="44"/>
    </row>
    <row r="758" spans="4:6" ht="15.75" customHeight="1" x14ac:dyDescent="0.2">
      <c r="D758" s="44"/>
      <c r="E758" s="45"/>
      <c r="F758" s="44"/>
    </row>
    <row r="759" spans="4:6" ht="15.75" customHeight="1" x14ac:dyDescent="0.2">
      <c r="D759" s="44"/>
      <c r="E759" s="45"/>
      <c r="F759" s="44"/>
    </row>
    <row r="760" spans="4:6" ht="15.75" customHeight="1" x14ac:dyDescent="0.2">
      <c r="D760" s="44"/>
      <c r="E760" s="45"/>
      <c r="F760" s="44"/>
    </row>
    <row r="761" spans="4:6" ht="15.75" customHeight="1" x14ac:dyDescent="0.2">
      <c r="D761" s="44"/>
      <c r="E761" s="45"/>
      <c r="F761" s="44"/>
    </row>
    <row r="762" spans="4:6" ht="15.75" customHeight="1" x14ac:dyDescent="0.2">
      <c r="D762" s="44"/>
      <c r="E762" s="45"/>
      <c r="F762" s="44"/>
    </row>
    <row r="763" spans="4:6" ht="15.75" customHeight="1" x14ac:dyDescent="0.2">
      <c r="D763" s="44"/>
      <c r="E763" s="45"/>
      <c r="F763" s="44"/>
    </row>
    <row r="764" spans="4:6" ht="15.75" customHeight="1" x14ac:dyDescent="0.2">
      <c r="D764" s="44"/>
      <c r="E764" s="45"/>
      <c r="F764" s="44"/>
    </row>
    <row r="765" spans="4:6" ht="15.75" customHeight="1" x14ac:dyDescent="0.2">
      <c r="D765" s="44"/>
      <c r="E765" s="45"/>
      <c r="F765" s="44"/>
    </row>
    <row r="766" spans="4:6" ht="15.75" customHeight="1" x14ac:dyDescent="0.2">
      <c r="D766" s="44"/>
      <c r="E766" s="45"/>
      <c r="F766" s="44"/>
    </row>
    <row r="767" spans="4:6" ht="15.75" customHeight="1" x14ac:dyDescent="0.2">
      <c r="D767" s="44"/>
      <c r="E767" s="45"/>
      <c r="F767" s="44"/>
    </row>
    <row r="768" spans="4:6" ht="15.75" customHeight="1" x14ac:dyDescent="0.2">
      <c r="D768" s="44"/>
      <c r="E768" s="45"/>
      <c r="F768" s="44"/>
    </row>
    <row r="769" spans="4:6" ht="15.75" customHeight="1" x14ac:dyDescent="0.2">
      <c r="D769" s="44"/>
      <c r="E769" s="45"/>
      <c r="F769" s="44"/>
    </row>
    <row r="770" spans="4:6" ht="15.75" customHeight="1" x14ac:dyDescent="0.2">
      <c r="D770" s="44"/>
      <c r="E770" s="45"/>
      <c r="F770" s="44"/>
    </row>
    <row r="771" spans="4:6" ht="15.75" customHeight="1" x14ac:dyDescent="0.2">
      <c r="D771" s="44"/>
      <c r="E771" s="45"/>
      <c r="F771" s="44"/>
    </row>
    <row r="772" spans="4:6" ht="15.75" customHeight="1" x14ac:dyDescent="0.2">
      <c r="D772" s="44"/>
      <c r="E772" s="45"/>
      <c r="F772" s="44"/>
    </row>
    <row r="773" spans="4:6" ht="15.75" customHeight="1" x14ac:dyDescent="0.2">
      <c r="D773" s="44"/>
      <c r="E773" s="45"/>
      <c r="F773" s="44"/>
    </row>
    <row r="774" spans="4:6" ht="15.75" customHeight="1" x14ac:dyDescent="0.2">
      <c r="D774" s="44"/>
      <c r="E774" s="45"/>
      <c r="F774" s="44"/>
    </row>
    <row r="775" spans="4:6" ht="15.75" customHeight="1" x14ac:dyDescent="0.2">
      <c r="D775" s="44"/>
      <c r="E775" s="45"/>
      <c r="F775" s="44"/>
    </row>
    <row r="776" spans="4:6" ht="15.75" customHeight="1" x14ac:dyDescent="0.2">
      <c r="D776" s="44"/>
      <c r="E776" s="45"/>
      <c r="F776" s="44"/>
    </row>
    <row r="777" spans="4:6" ht="15.75" customHeight="1" x14ac:dyDescent="0.2">
      <c r="D777" s="44"/>
      <c r="E777" s="45"/>
      <c r="F777" s="44"/>
    </row>
    <row r="778" spans="4:6" ht="15.75" customHeight="1" x14ac:dyDescent="0.2">
      <c r="D778" s="44"/>
      <c r="E778" s="45"/>
      <c r="F778" s="44"/>
    </row>
    <row r="779" spans="4:6" ht="15.75" customHeight="1" x14ac:dyDescent="0.2">
      <c r="D779" s="44"/>
      <c r="E779" s="45"/>
      <c r="F779" s="44"/>
    </row>
    <row r="780" spans="4:6" ht="15.75" customHeight="1" x14ac:dyDescent="0.2">
      <c r="D780" s="44"/>
      <c r="E780" s="45"/>
      <c r="F780" s="44"/>
    </row>
    <row r="781" spans="4:6" ht="15.75" customHeight="1" x14ac:dyDescent="0.2">
      <c r="D781" s="44"/>
      <c r="E781" s="45"/>
      <c r="F781" s="44"/>
    </row>
    <row r="782" spans="4:6" ht="15.75" customHeight="1" x14ac:dyDescent="0.2">
      <c r="D782" s="44"/>
      <c r="E782" s="45"/>
      <c r="F782" s="44"/>
    </row>
    <row r="783" spans="4:6" ht="15.75" customHeight="1" x14ac:dyDescent="0.2">
      <c r="D783" s="44"/>
      <c r="E783" s="45"/>
      <c r="F783" s="44"/>
    </row>
    <row r="784" spans="4:6" ht="15.75" customHeight="1" x14ac:dyDescent="0.2">
      <c r="D784" s="44"/>
      <c r="E784" s="45"/>
      <c r="F784" s="44"/>
    </row>
    <row r="785" spans="4:6" ht="15.75" customHeight="1" x14ac:dyDescent="0.2">
      <c r="D785" s="44"/>
      <c r="E785" s="45"/>
      <c r="F785" s="44"/>
    </row>
    <row r="786" spans="4:6" ht="15.75" customHeight="1" x14ac:dyDescent="0.2">
      <c r="D786" s="44"/>
      <c r="E786" s="45"/>
      <c r="F786" s="44"/>
    </row>
    <row r="787" spans="4:6" ht="15.75" customHeight="1" x14ac:dyDescent="0.2">
      <c r="D787" s="44"/>
      <c r="E787" s="45"/>
      <c r="F787" s="44"/>
    </row>
    <row r="788" spans="4:6" ht="15.75" customHeight="1" x14ac:dyDescent="0.2">
      <c r="D788" s="44"/>
      <c r="E788" s="45"/>
      <c r="F788" s="44"/>
    </row>
    <row r="789" spans="4:6" ht="15.75" customHeight="1" x14ac:dyDescent="0.2">
      <c r="D789" s="44"/>
      <c r="E789" s="45"/>
      <c r="F789" s="44"/>
    </row>
    <row r="790" spans="4:6" ht="15.75" customHeight="1" x14ac:dyDescent="0.2">
      <c r="D790" s="44"/>
      <c r="E790" s="45"/>
      <c r="F790" s="44"/>
    </row>
    <row r="791" spans="4:6" ht="15.75" customHeight="1" x14ac:dyDescent="0.2">
      <c r="D791" s="44"/>
      <c r="E791" s="45"/>
      <c r="F791" s="44"/>
    </row>
    <row r="792" spans="4:6" ht="15.75" customHeight="1" x14ac:dyDescent="0.2">
      <c r="D792" s="44"/>
      <c r="E792" s="45"/>
      <c r="F792" s="44"/>
    </row>
    <row r="793" spans="4:6" ht="15.75" customHeight="1" x14ac:dyDescent="0.2">
      <c r="D793" s="44"/>
      <c r="E793" s="45"/>
      <c r="F793" s="44"/>
    </row>
    <row r="794" spans="4:6" ht="15.75" customHeight="1" x14ac:dyDescent="0.2">
      <c r="D794" s="44"/>
      <c r="E794" s="45"/>
      <c r="F794" s="44"/>
    </row>
    <row r="795" spans="4:6" ht="15.75" customHeight="1" x14ac:dyDescent="0.2">
      <c r="D795" s="44"/>
      <c r="E795" s="45"/>
      <c r="F795" s="44"/>
    </row>
    <row r="796" spans="4:6" ht="15.75" customHeight="1" x14ac:dyDescent="0.2">
      <c r="D796" s="44"/>
      <c r="E796" s="45"/>
      <c r="F796" s="44"/>
    </row>
    <row r="797" spans="4:6" ht="15.75" customHeight="1" x14ac:dyDescent="0.2">
      <c r="D797" s="44"/>
      <c r="E797" s="45"/>
      <c r="F797" s="44"/>
    </row>
    <row r="798" spans="4:6" ht="15.75" customHeight="1" x14ac:dyDescent="0.2">
      <c r="D798" s="44"/>
      <c r="E798" s="45"/>
      <c r="F798" s="44"/>
    </row>
    <row r="799" spans="4:6" ht="15.75" customHeight="1" x14ac:dyDescent="0.2">
      <c r="D799" s="44"/>
      <c r="E799" s="45"/>
      <c r="F799" s="44"/>
    </row>
    <row r="800" spans="4:6" ht="15.75" customHeight="1" x14ac:dyDescent="0.2">
      <c r="D800" s="44"/>
      <c r="E800" s="45"/>
      <c r="F800" s="44"/>
    </row>
    <row r="801" spans="4:6" ht="15.75" customHeight="1" x14ac:dyDescent="0.2">
      <c r="D801" s="44"/>
      <c r="E801" s="45"/>
      <c r="F801" s="44"/>
    </row>
    <row r="802" spans="4:6" ht="15.75" customHeight="1" x14ac:dyDescent="0.2">
      <c r="D802" s="44"/>
      <c r="E802" s="45"/>
      <c r="F802" s="44"/>
    </row>
    <row r="803" spans="4:6" ht="15.75" customHeight="1" x14ac:dyDescent="0.2">
      <c r="D803" s="44"/>
      <c r="E803" s="45"/>
      <c r="F803" s="44"/>
    </row>
    <row r="804" spans="4:6" ht="15.75" customHeight="1" x14ac:dyDescent="0.2">
      <c r="D804" s="44"/>
      <c r="E804" s="45"/>
      <c r="F804" s="44"/>
    </row>
    <row r="805" spans="4:6" ht="15.75" customHeight="1" x14ac:dyDescent="0.2">
      <c r="D805" s="44"/>
      <c r="E805" s="45"/>
      <c r="F805" s="44"/>
    </row>
    <row r="806" spans="4:6" ht="15.75" customHeight="1" x14ac:dyDescent="0.2">
      <c r="D806" s="44"/>
      <c r="E806" s="45"/>
      <c r="F806" s="44"/>
    </row>
    <row r="807" spans="4:6" ht="15.75" customHeight="1" x14ac:dyDescent="0.2">
      <c r="D807" s="44"/>
      <c r="E807" s="45"/>
      <c r="F807" s="44"/>
    </row>
    <row r="808" spans="4:6" ht="15.75" customHeight="1" x14ac:dyDescent="0.2">
      <c r="D808" s="44"/>
      <c r="E808" s="45"/>
      <c r="F808" s="44"/>
    </row>
    <row r="809" spans="4:6" ht="15.75" customHeight="1" x14ac:dyDescent="0.2">
      <c r="D809" s="44"/>
      <c r="E809" s="45"/>
      <c r="F809" s="44"/>
    </row>
    <row r="810" spans="4:6" ht="15.75" customHeight="1" x14ac:dyDescent="0.2">
      <c r="D810" s="44"/>
      <c r="E810" s="45"/>
      <c r="F810" s="44"/>
    </row>
    <row r="811" spans="4:6" ht="15.75" customHeight="1" x14ac:dyDescent="0.2">
      <c r="D811" s="44"/>
      <c r="E811" s="45"/>
      <c r="F811" s="44"/>
    </row>
    <row r="812" spans="4:6" ht="15.75" customHeight="1" x14ac:dyDescent="0.2">
      <c r="D812" s="44"/>
      <c r="E812" s="45"/>
      <c r="F812" s="44"/>
    </row>
    <row r="813" spans="4:6" ht="15.75" customHeight="1" x14ac:dyDescent="0.2">
      <c r="D813" s="44"/>
      <c r="E813" s="45"/>
      <c r="F813" s="44"/>
    </row>
    <row r="814" spans="4:6" ht="15.75" customHeight="1" x14ac:dyDescent="0.2">
      <c r="D814" s="44"/>
      <c r="E814" s="45"/>
      <c r="F814" s="44"/>
    </row>
    <row r="815" spans="4:6" ht="15.75" customHeight="1" x14ac:dyDescent="0.2">
      <c r="D815" s="44"/>
      <c r="E815" s="45"/>
      <c r="F815" s="44"/>
    </row>
    <row r="816" spans="4:6" ht="15.75" customHeight="1" x14ac:dyDescent="0.2">
      <c r="D816" s="44"/>
      <c r="E816" s="45"/>
      <c r="F816" s="44"/>
    </row>
    <row r="817" spans="4:6" ht="15.75" customHeight="1" x14ac:dyDescent="0.2">
      <c r="D817" s="44"/>
      <c r="E817" s="45"/>
      <c r="F817" s="44"/>
    </row>
    <row r="818" spans="4:6" ht="15.75" customHeight="1" x14ac:dyDescent="0.2">
      <c r="D818" s="44"/>
      <c r="E818" s="45"/>
      <c r="F818" s="44"/>
    </row>
    <row r="819" spans="4:6" ht="15.75" customHeight="1" x14ac:dyDescent="0.2">
      <c r="D819" s="44"/>
      <c r="E819" s="45"/>
      <c r="F819" s="44"/>
    </row>
    <row r="820" spans="4:6" ht="15.75" customHeight="1" x14ac:dyDescent="0.2">
      <c r="D820" s="44"/>
      <c r="E820" s="45"/>
      <c r="F820" s="44"/>
    </row>
    <row r="821" spans="4:6" ht="15.75" customHeight="1" x14ac:dyDescent="0.2">
      <c r="D821" s="44"/>
      <c r="E821" s="45"/>
      <c r="F821" s="44"/>
    </row>
    <row r="822" spans="4:6" ht="15.75" customHeight="1" x14ac:dyDescent="0.2">
      <c r="D822" s="44"/>
      <c r="E822" s="45"/>
      <c r="F822" s="44"/>
    </row>
    <row r="823" spans="4:6" ht="15.75" customHeight="1" x14ac:dyDescent="0.2">
      <c r="D823" s="44"/>
      <c r="E823" s="45"/>
      <c r="F823" s="44"/>
    </row>
    <row r="824" spans="4:6" ht="15.75" customHeight="1" x14ac:dyDescent="0.2">
      <c r="D824" s="44"/>
      <c r="E824" s="45"/>
      <c r="F824" s="44"/>
    </row>
    <row r="825" spans="4:6" ht="15.75" customHeight="1" x14ac:dyDescent="0.2">
      <c r="D825" s="44"/>
      <c r="E825" s="45"/>
      <c r="F825" s="44"/>
    </row>
    <row r="826" spans="4:6" ht="15.75" customHeight="1" x14ac:dyDescent="0.2">
      <c r="D826" s="44"/>
      <c r="E826" s="45"/>
      <c r="F826" s="44"/>
    </row>
    <row r="827" spans="4:6" ht="15.75" customHeight="1" x14ac:dyDescent="0.2">
      <c r="D827" s="44"/>
      <c r="E827" s="45"/>
      <c r="F827" s="44"/>
    </row>
    <row r="828" spans="4:6" ht="15.75" customHeight="1" x14ac:dyDescent="0.2">
      <c r="D828" s="44"/>
      <c r="E828" s="45"/>
      <c r="F828" s="44"/>
    </row>
    <row r="829" spans="4:6" ht="15.75" customHeight="1" x14ac:dyDescent="0.2">
      <c r="D829" s="44"/>
      <c r="E829" s="45"/>
      <c r="F829" s="44"/>
    </row>
    <row r="830" spans="4:6" ht="15.75" customHeight="1" x14ac:dyDescent="0.2">
      <c r="D830" s="44"/>
      <c r="E830" s="45"/>
      <c r="F830" s="44"/>
    </row>
    <row r="831" spans="4:6" ht="15.75" customHeight="1" x14ac:dyDescent="0.2">
      <c r="D831" s="44"/>
      <c r="E831" s="45"/>
      <c r="F831" s="44"/>
    </row>
    <row r="832" spans="4:6" ht="15.75" customHeight="1" x14ac:dyDescent="0.2">
      <c r="D832" s="44"/>
      <c r="E832" s="45"/>
      <c r="F832" s="44"/>
    </row>
    <row r="833" spans="4:6" ht="15.75" customHeight="1" x14ac:dyDescent="0.2">
      <c r="D833" s="44"/>
      <c r="E833" s="45"/>
      <c r="F833" s="44"/>
    </row>
    <row r="834" spans="4:6" ht="15.75" customHeight="1" x14ac:dyDescent="0.2">
      <c r="D834" s="44"/>
      <c r="E834" s="45"/>
      <c r="F834" s="44"/>
    </row>
    <row r="835" spans="4:6" ht="15.75" customHeight="1" x14ac:dyDescent="0.2">
      <c r="D835" s="44"/>
      <c r="E835" s="45"/>
      <c r="F835" s="44"/>
    </row>
    <row r="836" spans="4:6" ht="15.75" customHeight="1" x14ac:dyDescent="0.2">
      <c r="D836" s="44"/>
      <c r="E836" s="45"/>
      <c r="F836" s="44"/>
    </row>
    <row r="837" spans="4:6" ht="15.75" customHeight="1" x14ac:dyDescent="0.2">
      <c r="D837" s="44"/>
      <c r="E837" s="45"/>
      <c r="F837" s="44"/>
    </row>
    <row r="838" spans="4:6" ht="15.75" customHeight="1" x14ac:dyDescent="0.2">
      <c r="D838" s="44"/>
      <c r="E838" s="45"/>
      <c r="F838" s="44"/>
    </row>
    <row r="839" spans="4:6" ht="15.75" customHeight="1" x14ac:dyDescent="0.2">
      <c r="D839" s="44"/>
      <c r="E839" s="45"/>
      <c r="F839" s="44"/>
    </row>
    <row r="840" spans="4:6" ht="15.75" customHeight="1" x14ac:dyDescent="0.2">
      <c r="D840" s="44"/>
      <c r="E840" s="45"/>
      <c r="F840" s="44"/>
    </row>
    <row r="841" spans="4:6" ht="15.75" customHeight="1" x14ac:dyDescent="0.2">
      <c r="D841" s="44"/>
      <c r="E841" s="45"/>
      <c r="F841" s="44"/>
    </row>
    <row r="842" spans="4:6" ht="15.75" customHeight="1" x14ac:dyDescent="0.2">
      <c r="D842" s="44"/>
      <c r="E842" s="45"/>
      <c r="F842" s="44"/>
    </row>
    <row r="843" spans="4:6" ht="15.75" customHeight="1" x14ac:dyDescent="0.2">
      <c r="D843" s="44"/>
      <c r="E843" s="45"/>
      <c r="F843" s="44"/>
    </row>
    <row r="844" spans="4:6" ht="15.75" customHeight="1" x14ac:dyDescent="0.2">
      <c r="D844" s="44"/>
      <c r="E844" s="45"/>
      <c r="F844" s="44"/>
    </row>
    <row r="845" spans="4:6" ht="15.75" customHeight="1" x14ac:dyDescent="0.2">
      <c r="D845" s="44"/>
      <c r="E845" s="45"/>
      <c r="F845" s="44"/>
    </row>
    <row r="846" spans="4:6" ht="15.75" customHeight="1" x14ac:dyDescent="0.2">
      <c r="D846" s="44"/>
      <c r="E846" s="45"/>
      <c r="F846" s="44"/>
    </row>
    <row r="847" spans="4:6" ht="15.75" customHeight="1" x14ac:dyDescent="0.2">
      <c r="D847" s="44"/>
      <c r="E847" s="45"/>
      <c r="F847" s="44"/>
    </row>
    <row r="848" spans="4:6" ht="15.75" customHeight="1" x14ac:dyDescent="0.2">
      <c r="D848" s="44"/>
      <c r="E848" s="45"/>
      <c r="F848" s="44"/>
    </row>
    <row r="849" spans="4:6" ht="15.75" customHeight="1" x14ac:dyDescent="0.2">
      <c r="D849" s="44"/>
      <c r="E849" s="45"/>
      <c r="F849" s="44"/>
    </row>
    <row r="850" spans="4:6" ht="15.75" customHeight="1" x14ac:dyDescent="0.2">
      <c r="D850" s="44"/>
      <c r="E850" s="45"/>
      <c r="F850" s="44"/>
    </row>
    <row r="851" spans="4:6" ht="15.75" customHeight="1" x14ac:dyDescent="0.2">
      <c r="D851" s="44"/>
      <c r="E851" s="45"/>
      <c r="F851" s="44"/>
    </row>
    <row r="852" spans="4:6" ht="15.75" customHeight="1" x14ac:dyDescent="0.2">
      <c r="D852" s="44"/>
      <c r="E852" s="45"/>
      <c r="F852" s="44"/>
    </row>
    <row r="853" spans="4:6" ht="15.75" customHeight="1" x14ac:dyDescent="0.2">
      <c r="D853" s="44"/>
      <c r="E853" s="45"/>
      <c r="F853" s="44"/>
    </row>
    <row r="854" spans="4:6" ht="15.75" customHeight="1" x14ac:dyDescent="0.2">
      <c r="D854" s="44"/>
      <c r="E854" s="45"/>
      <c r="F854" s="44"/>
    </row>
    <row r="855" spans="4:6" ht="15.75" customHeight="1" x14ac:dyDescent="0.2">
      <c r="D855" s="44"/>
      <c r="E855" s="45"/>
      <c r="F855" s="44"/>
    </row>
    <row r="856" spans="4:6" ht="15.75" customHeight="1" x14ac:dyDescent="0.2">
      <c r="D856" s="44"/>
      <c r="E856" s="45"/>
      <c r="F856" s="44"/>
    </row>
    <row r="857" spans="4:6" ht="15.75" customHeight="1" x14ac:dyDescent="0.2">
      <c r="D857" s="44"/>
      <c r="E857" s="45"/>
      <c r="F857" s="44"/>
    </row>
    <row r="858" spans="4:6" ht="15.75" customHeight="1" x14ac:dyDescent="0.2">
      <c r="D858" s="44"/>
      <c r="E858" s="45"/>
      <c r="F858" s="44"/>
    </row>
    <row r="859" spans="4:6" ht="15.75" customHeight="1" x14ac:dyDescent="0.2">
      <c r="D859" s="44"/>
      <c r="E859" s="45"/>
      <c r="F859" s="44"/>
    </row>
    <row r="860" spans="4:6" ht="15.75" customHeight="1" x14ac:dyDescent="0.2">
      <c r="D860" s="44"/>
      <c r="E860" s="45"/>
      <c r="F860" s="44"/>
    </row>
    <row r="861" spans="4:6" ht="15.75" customHeight="1" x14ac:dyDescent="0.2">
      <c r="D861" s="44"/>
      <c r="E861" s="45"/>
      <c r="F861" s="44"/>
    </row>
    <row r="862" spans="4:6" ht="15.75" customHeight="1" x14ac:dyDescent="0.2">
      <c r="D862" s="44"/>
      <c r="E862" s="45"/>
      <c r="F862" s="44"/>
    </row>
    <row r="863" spans="4:6" ht="15.75" customHeight="1" x14ac:dyDescent="0.2">
      <c r="D863" s="44"/>
      <c r="E863" s="45"/>
      <c r="F863" s="44"/>
    </row>
    <row r="864" spans="4:6" ht="15.75" customHeight="1" x14ac:dyDescent="0.2">
      <c r="D864" s="44"/>
      <c r="E864" s="45"/>
      <c r="F864" s="44"/>
    </row>
    <row r="865" spans="4:6" ht="15.75" customHeight="1" x14ac:dyDescent="0.2">
      <c r="D865" s="44"/>
      <c r="E865" s="45"/>
      <c r="F865" s="44"/>
    </row>
    <row r="866" spans="4:6" ht="15.75" customHeight="1" x14ac:dyDescent="0.2">
      <c r="D866" s="44"/>
      <c r="E866" s="45"/>
      <c r="F866" s="44"/>
    </row>
    <row r="867" spans="4:6" ht="15.75" customHeight="1" x14ac:dyDescent="0.2">
      <c r="D867" s="44"/>
      <c r="E867" s="45"/>
      <c r="F867" s="44"/>
    </row>
    <row r="868" spans="4:6" ht="15.75" customHeight="1" x14ac:dyDescent="0.2">
      <c r="D868" s="44"/>
      <c r="E868" s="45"/>
      <c r="F868" s="44"/>
    </row>
    <row r="869" spans="4:6" ht="15.75" customHeight="1" x14ac:dyDescent="0.2">
      <c r="D869" s="44"/>
      <c r="E869" s="45"/>
      <c r="F869" s="44"/>
    </row>
    <row r="870" spans="4:6" ht="15.75" customHeight="1" x14ac:dyDescent="0.2">
      <c r="D870" s="44"/>
      <c r="E870" s="45"/>
      <c r="F870" s="44"/>
    </row>
    <row r="871" spans="4:6" ht="15.75" customHeight="1" x14ac:dyDescent="0.2">
      <c r="D871" s="44"/>
      <c r="E871" s="45"/>
      <c r="F871" s="44"/>
    </row>
    <row r="872" spans="4:6" ht="15.75" customHeight="1" x14ac:dyDescent="0.2">
      <c r="D872" s="44"/>
      <c r="E872" s="45"/>
      <c r="F872" s="44"/>
    </row>
    <row r="873" spans="4:6" ht="15.75" customHeight="1" x14ac:dyDescent="0.2">
      <c r="D873" s="44"/>
      <c r="E873" s="45"/>
      <c r="F873" s="44"/>
    </row>
    <row r="874" spans="4:6" ht="15.75" customHeight="1" x14ac:dyDescent="0.2">
      <c r="D874" s="44"/>
      <c r="E874" s="45"/>
      <c r="F874" s="44"/>
    </row>
    <row r="875" spans="4:6" ht="15.75" customHeight="1" x14ac:dyDescent="0.2">
      <c r="D875" s="44"/>
      <c r="E875" s="45"/>
      <c r="F875" s="44"/>
    </row>
    <row r="876" spans="4:6" ht="15.75" customHeight="1" x14ac:dyDescent="0.2">
      <c r="D876" s="44"/>
      <c r="E876" s="45"/>
      <c r="F876" s="44"/>
    </row>
    <row r="877" spans="4:6" ht="15.75" customHeight="1" x14ac:dyDescent="0.2">
      <c r="D877" s="44"/>
      <c r="E877" s="45"/>
      <c r="F877" s="44"/>
    </row>
    <row r="878" spans="4:6" ht="15.75" customHeight="1" x14ac:dyDescent="0.2">
      <c r="D878" s="44"/>
      <c r="E878" s="45"/>
      <c r="F878" s="44"/>
    </row>
    <row r="879" spans="4:6" ht="15.75" customHeight="1" x14ac:dyDescent="0.2">
      <c r="D879" s="44"/>
      <c r="E879" s="45"/>
      <c r="F879" s="44"/>
    </row>
    <row r="880" spans="4:6" ht="15.75" customHeight="1" x14ac:dyDescent="0.2">
      <c r="D880" s="44"/>
      <c r="E880" s="45"/>
      <c r="F880" s="44"/>
    </row>
    <row r="881" spans="4:6" ht="15.75" customHeight="1" x14ac:dyDescent="0.2">
      <c r="D881" s="44"/>
      <c r="E881" s="45"/>
      <c r="F881" s="44"/>
    </row>
    <row r="882" spans="4:6" ht="15.75" customHeight="1" x14ac:dyDescent="0.2">
      <c r="D882" s="44"/>
      <c r="E882" s="45"/>
      <c r="F882" s="44"/>
    </row>
    <row r="883" spans="4:6" ht="15.75" customHeight="1" x14ac:dyDescent="0.2">
      <c r="D883" s="44"/>
      <c r="E883" s="45"/>
      <c r="F883" s="44"/>
    </row>
    <row r="884" spans="4:6" ht="15.75" customHeight="1" x14ac:dyDescent="0.2">
      <c r="D884" s="44"/>
      <c r="E884" s="45"/>
      <c r="F884" s="44"/>
    </row>
    <row r="885" spans="4:6" ht="15.75" customHeight="1" x14ac:dyDescent="0.2">
      <c r="D885" s="44"/>
      <c r="E885" s="45"/>
      <c r="F885" s="44"/>
    </row>
    <row r="886" spans="4:6" ht="15.75" customHeight="1" x14ac:dyDescent="0.2">
      <c r="D886" s="44"/>
      <c r="E886" s="45"/>
      <c r="F886" s="44"/>
    </row>
    <row r="887" spans="4:6" ht="15.75" customHeight="1" x14ac:dyDescent="0.2">
      <c r="D887" s="44"/>
      <c r="E887" s="45"/>
      <c r="F887" s="44"/>
    </row>
    <row r="888" spans="4:6" ht="15.75" customHeight="1" x14ac:dyDescent="0.2">
      <c r="D888" s="44"/>
      <c r="E888" s="45"/>
      <c r="F888" s="44"/>
    </row>
    <row r="889" spans="4:6" ht="15.75" customHeight="1" x14ac:dyDescent="0.2">
      <c r="D889" s="44"/>
      <c r="E889" s="45"/>
      <c r="F889" s="44"/>
    </row>
    <row r="890" spans="4:6" ht="15.75" customHeight="1" x14ac:dyDescent="0.2">
      <c r="D890" s="44"/>
      <c r="E890" s="45"/>
      <c r="F890" s="44"/>
    </row>
    <row r="891" spans="4:6" ht="15.75" customHeight="1" x14ac:dyDescent="0.2">
      <c r="D891" s="44"/>
      <c r="E891" s="45"/>
      <c r="F891" s="44"/>
    </row>
    <row r="892" spans="4:6" ht="15.75" customHeight="1" x14ac:dyDescent="0.2">
      <c r="D892" s="44"/>
      <c r="E892" s="45"/>
      <c r="F892" s="44"/>
    </row>
    <row r="893" spans="4:6" ht="15.75" customHeight="1" x14ac:dyDescent="0.2">
      <c r="D893" s="44"/>
      <c r="E893" s="45"/>
      <c r="F893" s="44"/>
    </row>
    <row r="894" spans="4:6" ht="15.75" customHeight="1" x14ac:dyDescent="0.2">
      <c r="D894" s="44"/>
      <c r="E894" s="45"/>
      <c r="F894" s="44"/>
    </row>
    <row r="895" spans="4:6" ht="15.75" customHeight="1" x14ac:dyDescent="0.2">
      <c r="D895" s="44"/>
      <c r="E895" s="45"/>
      <c r="F895" s="44"/>
    </row>
    <row r="896" spans="4:6" ht="15.75" customHeight="1" x14ac:dyDescent="0.2">
      <c r="D896" s="44"/>
      <c r="E896" s="45"/>
      <c r="F896" s="44"/>
    </row>
    <row r="897" spans="4:6" ht="15.75" customHeight="1" x14ac:dyDescent="0.2">
      <c r="D897" s="44"/>
      <c r="E897" s="45"/>
      <c r="F897" s="44"/>
    </row>
    <row r="898" spans="4:6" ht="15.75" customHeight="1" x14ac:dyDescent="0.2">
      <c r="D898" s="44"/>
      <c r="E898" s="45"/>
      <c r="F898" s="44"/>
    </row>
    <row r="899" spans="4:6" ht="15.75" customHeight="1" x14ac:dyDescent="0.2">
      <c r="D899" s="44"/>
      <c r="E899" s="45"/>
      <c r="F899" s="44"/>
    </row>
    <row r="900" spans="4:6" ht="15.75" customHeight="1" x14ac:dyDescent="0.2">
      <c r="D900" s="44"/>
      <c r="E900" s="45"/>
      <c r="F900" s="44"/>
    </row>
    <row r="901" spans="4:6" ht="15.75" customHeight="1" x14ac:dyDescent="0.2">
      <c r="D901" s="44"/>
      <c r="E901" s="45"/>
      <c r="F901" s="44"/>
    </row>
    <row r="902" spans="4:6" ht="15.75" customHeight="1" x14ac:dyDescent="0.2">
      <c r="D902" s="44"/>
      <c r="E902" s="45"/>
      <c r="F902" s="44"/>
    </row>
    <row r="903" spans="4:6" ht="15.75" customHeight="1" x14ac:dyDescent="0.2">
      <c r="D903" s="44"/>
      <c r="E903" s="45"/>
      <c r="F903" s="44"/>
    </row>
    <row r="904" spans="4:6" ht="15.75" customHeight="1" x14ac:dyDescent="0.2">
      <c r="D904" s="44"/>
      <c r="E904" s="45"/>
      <c r="F904" s="44"/>
    </row>
    <row r="905" spans="4:6" ht="15.75" customHeight="1" x14ac:dyDescent="0.2">
      <c r="D905" s="44"/>
      <c r="E905" s="45"/>
      <c r="F905" s="44"/>
    </row>
    <row r="906" spans="4:6" ht="15.75" customHeight="1" x14ac:dyDescent="0.2">
      <c r="D906" s="44"/>
      <c r="E906" s="45"/>
      <c r="F906" s="44"/>
    </row>
    <row r="907" spans="4:6" ht="15.75" customHeight="1" x14ac:dyDescent="0.2">
      <c r="D907" s="44"/>
      <c r="E907" s="45"/>
      <c r="F907" s="44"/>
    </row>
    <row r="908" spans="4:6" ht="15.75" customHeight="1" x14ac:dyDescent="0.2">
      <c r="D908" s="44"/>
      <c r="E908" s="45"/>
      <c r="F908" s="44"/>
    </row>
    <row r="909" spans="4:6" ht="15.75" customHeight="1" x14ac:dyDescent="0.2">
      <c r="D909" s="44"/>
      <c r="E909" s="45"/>
      <c r="F909" s="44"/>
    </row>
    <row r="910" spans="4:6" ht="15.75" customHeight="1" x14ac:dyDescent="0.2">
      <c r="D910" s="44"/>
      <c r="E910" s="45"/>
      <c r="F910" s="44"/>
    </row>
    <row r="911" spans="4:6" ht="15.75" customHeight="1" x14ac:dyDescent="0.2">
      <c r="D911" s="44"/>
      <c r="E911" s="45"/>
      <c r="F911" s="44"/>
    </row>
    <row r="912" spans="4:6" ht="15.75" customHeight="1" x14ac:dyDescent="0.2">
      <c r="D912" s="44"/>
      <c r="E912" s="45"/>
      <c r="F912" s="44"/>
    </row>
    <row r="913" spans="4:6" ht="15.75" customHeight="1" x14ac:dyDescent="0.2">
      <c r="D913" s="44"/>
      <c r="E913" s="45"/>
      <c r="F913" s="44"/>
    </row>
    <row r="914" spans="4:6" ht="15.75" customHeight="1" x14ac:dyDescent="0.2">
      <c r="D914" s="44"/>
      <c r="E914" s="45"/>
      <c r="F914" s="44"/>
    </row>
    <row r="915" spans="4:6" ht="15.75" customHeight="1" x14ac:dyDescent="0.2">
      <c r="D915" s="44"/>
      <c r="E915" s="45"/>
      <c r="F915" s="44"/>
    </row>
    <row r="916" spans="4:6" ht="15.75" customHeight="1" x14ac:dyDescent="0.2">
      <c r="D916" s="44"/>
      <c r="E916" s="45"/>
      <c r="F916" s="44"/>
    </row>
    <row r="917" spans="4:6" ht="15.75" customHeight="1" x14ac:dyDescent="0.2">
      <c r="D917" s="44"/>
      <c r="E917" s="45"/>
      <c r="F917" s="44"/>
    </row>
    <row r="918" spans="4:6" ht="15.75" customHeight="1" x14ac:dyDescent="0.2">
      <c r="D918" s="44"/>
      <c r="E918" s="45"/>
      <c r="F918" s="44"/>
    </row>
    <row r="919" spans="4:6" ht="15.75" customHeight="1" x14ac:dyDescent="0.2">
      <c r="D919" s="44"/>
      <c r="E919" s="45"/>
      <c r="F919" s="44"/>
    </row>
    <row r="920" spans="4:6" ht="15.75" customHeight="1" x14ac:dyDescent="0.2">
      <c r="D920" s="44"/>
      <c r="E920" s="45"/>
      <c r="F920" s="44"/>
    </row>
    <row r="921" spans="4:6" ht="15.75" customHeight="1" x14ac:dyDescent="0.2">
      <c r="D921" s="44"/>
      <c r="E921" s="45"/>
      <c r="F921" s="44"/>
    </row>
    <row r="922" spans="4:6" ht="15.75" customHeight="1" x14ac:dyDescent="0.2">
      <c r="D922" s="44"/>
      <c r="E922" s="45"/>
      <c r="F922" s="44"/>
    </row>
    <row r="923" spans="4:6" ht="15.75" customHeight="1" x14ac:dyDescent="0.2">
      <c r="D923" s="44"/>
      <c r="E923" s="45"/>
      <c r="F923" s="44"/>
    </row>
    <row r="924" spans="4:6" ht="15.75" customHeight="1" x14ac:dyDescent="0.2">
      <c r="D924" s="44"/>
      <c r="E924" s="45"/>
      <c r="F924" s="44"/>
    </row>
    <row r="925" spans="4:6" ht="15.75" customHeight="1" x14ac:dyDescent="0.2">
      <c r="D925" s="44"/>
      <c r="E925" s="45"/>
      <c r="F925" s="44"/>
    </row>
    <row r="926" spans="4:6" ht="15.75" customHeight="1" x14ac:dyDescent="0.2">
      <c r="D926" s="44"/>
      <c r="E926" s="45"/>
      <c r="F926" s="44"/>
    </row>
    <row r="927" spans="4:6" ht="15.75" customHeight="1" x14ac:dyDescent="0.2">
      <c r="D927" s="44"/>
      <c r="E927" s="45"/>
      <c r="F927" s="44"/>
    </row>
    <row r="928" spans="4:6" ht="15.75" customHeight="1" x14ac:dyDescent="0.2">
      <c r="D928" s="44"/>
      <c r="E928" s="45"/>
      <c r="F928" s="44"/>
    </row>
    <row r="929" spans="4:6" ht="15.75" customHeight="1" x14ac:dyDescent="0.2">
      <c r="D929" s="44"/>
      <c r="E929" s="45"/>
      <c r="F929" s="44"/>
    </row>
    <row r="930" spans="4:6" ht="15.75" customHeight="1" x14ac:dyDescent="0.2">
      <c r="D930" s="44"/>
      <c r="E930" s="45"/>
      <c r="F930" s="44"/>
    </row>
    <row r="931" spans="4:6" ht="15.75" customHeight="1" x14ac:dyDescent="0.2">
      <c r="D931" s="44"/>
      <c r="E931" s="45"/>
      <c r="F931" s="44"/>
    </row>
    <row r="932" spans="4:6" ht="15.75" customHeight="1" x14ac:dyDescent="0.2">
      <c r="D932" s="44"/>
      <c r="E932" s="45"/>
      <c r="F932" s="44"/>
    </row>
    <row r="933" spans="4:6" ht="15.75" customHeight="1" x14ac:dyDescent="0.2">
      <c r="D933" s="44"/>
      <c r="E933" s="45"/>
      <c r="F933" s="44"/>
    </row>
    <row r="934" spans="4:6" ht="15.75" customHeight="1" x14ac:dyDescent="0.2">
      <c r="D934" s="44"/>
      <c r="E934" s="45"/>
      <c r="F934" s="44"/>
    </row>
    <row r="935" spans="4:6" ht="15.75" customHeight="1" x14ac:dyDescent="0.2">
      <c r="D935" s="44"/>
      <c r="E935" s="45"/>
      <c r="F935" s="44"/>
    </row>
    <row r="936" spans="4:6" ht="15.75" customHeight="1" x14ac:dyDescent="0.2">
      <c r="D936" s="44"/>
      <c r="E936" s="45"/>
      <c r="F936" s="44"/>
    </row>
    <row r="937" spans="4:6" ht="15.75" customHeight="1" x14ac:dyDescent="0.2">
      <c r="D937" s="44"/>
      <c r="E937" s="45"/>
      <c r="F937" s="44"/>
    </row>
    <row r="938" spans="4:6" ht="15.75" customHeight="1" x14ac:dyDescent="0.2">
      <c r="D938" s="44"/>
      <c r="E938" s="45"/>
      <c r="F938" s="44"/>
    </row>
    <row r="939" spans="4:6" ht="15.75" customHeight="1" x14ac:dyDescent="0.2">
      <c r="D939" s="44"/>
      <c r="E939" s="45"/>
      <c r="F939" s="44"/>
    </row>
    <row r="940" spans="4:6" ht="15.75" customHeight="1" x14ac:dyDescent="0.2">
      <c r="D940" s="44"/>
      <c r="E940" s="45"/>
      <c r="F940" s="44"/>
    </row>
    <row r="941" spans="4:6" ht="15.75" customHeight="1" x14ac:dyDescent="0.2">
      <c r="D941" s="44"/>
      <c r="E941" s="45"/>
      <c r="F941" s="44"/>
    </row>
    <row r="942" spans="4:6" ht="15.75" customHeight="1" x14ac:dyDescent="0.2">
      <c r="D942" s="44"/>
      <c r="E942" s="45"/>
      <c r="F942" s="44"/>
    </row>
    <row r="943" spans="4:6" ht="15.75" customHeight="1" x14ac:dyDescent="0.2">
      <c r="D943" s="44"/>
      <c r="E943" s="45"/>
      <c r="F943" s="44"/>
    </row>
    <row r="944" spans="4:6" ht="15.75" customHeight="1" x14ac:dyDescent="0.2">
      <c r="D944" s="44"/>
      <c r="E944" s="45"/>
      <c r="F944" s="44"/>
    </row>
    <row r="945" spans="4:6" ht="15.75" customHeight="1" x14ac:dyDescent="0.2">
      <c r="D945" s="44"/>
      <c r="E945" s="45"/>
      <c r="F945" s="44"/>
    </row>
    <row r="946" spans="4:6" ht="15.75" customHeight="1" x14ac:dyDescent="0.2">
      <c r="D946" s="44"/>
      <c r="E946" s="45"/>
      <c r="F946" s="44"/>
    </row>
    <row r="947" spans="4:6" ht="15.75" customHeight="1" x14ac:dyDescent="0.2">
      <c r="D947" s="44"/>
      <c r="E947" s="45"/>
      <c r="F947" s="44"/>
    </row>
    <row r="948" spans="4:6" ht="15.75" customHeight="1" x14ac:dyDescent="0.2">
      <c r="D948" s="44"/>
      <c r="E948" s="45"/>
      <c r="F948" s="44"/>
    </row>
    <row r="949" spans="4:6" ht="15.75" customHeight="1" x14ac:dyDescent="0.2">
      <c r="D949" s="44"/>
      <c r="E949" s="45"/>
      <c r="F949" s="44"/>
    </row>
    <row r="950" spans="4:6" ht="15.75" customHeight="1" x14ac:dyDescent="0.2">
      <c r="D950" s="44"/>
      <c r="E950" s="45"/>
      <c r="F950" s="44"/>
    </row>
    <row r="951" spans="4:6" ht="15.75" customHeight="1" x14ac:dyDescent="0.2">
      <c r="D951" s="44"/>
      <c r="E951" s="45"/>
      <c r="F951" s="44"/>
    </row>
    <row r="952" spans="4:6" ht="15.75" customHeight="1" x14ac:dyDescent="0.2">
      <c r="D952" s="44"/>
      <c r="E952" s="45"/>
      <c r="F952" s="44"/>
    </row>
    <row r="953" spans="4:6" ht="15.75" customHeight="1" x14ac:dyDescent="0.2">
      <c r="D953" s="44"/>
      <c r="E953" s="45"/>
      <c r="F953" s="44"/>
    </row>
    <row r="954" spans="4:6" ht="15.75" customHeight="1" x14ac:dyDescent="0.2">
      <c r="D954" s="44"/>
      <c r="E954" s="45"/>
      <c r="F954" s="44"/>
    </row>
    <row r="955" spans="4:6" ht="15.75" customHeight="1" x14ac:dyDescent="0.2">
      <c r="D955" s="44"/>
      <c r="E955" s="45"/>
      <c r="F955" s="44"/>
    </row>
    <row r="956" spans="4:6" ht="15.75" customHeight="1" x14ac:dyDescent="0.2">
      <c r="D956" s="44"/>
      <c r="E956" s="45"/>
      <c r="F956" s="44"/>
    </row>
    <row r="957" spans="4:6" ht="15.75" customHeight="1" x14ac:dyDescent="0.2">
      <c r="D957" s="44"/>
      <c r="E957" s="45"/>
      <c r="F957" s="44"/>
    </row>
    <row r="958" spans="4:6" ht="15.75" customHeight="1" x14ac:dyDescent="0.2">
      <c r="D958" s="44"/>
      <c r="E958" s="45"/>
      <c r="F958" s="44"/>
    </row>
    <row r="959" spans="4:6" ht="15.75" customHeight="1" x14ac:dyDescent="0.2">
      <c r="D959" s="44"/>
      <c r="E959" s="45"/>
      <c r="F959" s="44"/>
    </row>
    <row r="960" spans="4:6" ht="15.75" customHeight="1" x14ac:dyDescent="0.2">
      <c r="D960" s="44"/>
      <c r="E960" s="45"/>
      <c r="F960" s="44"/>
    </row>
    <row r="961" spans="4:6" ht="15.75" customHeight="1" x14ac:dyDescent="0.2">
      <c r="D961" s="44"/>
      <c r="E961" s="45"/>
      <c r="F961" s="44"/>
    </row>
    <row r="962" spans="4:6" ht="15.75" customHeight="1" x14ac:dyDescent="0.2">
      <c r="D962" s="44"/>
      <c r="E962" s="45"/>
      <c r="F962" s="44"/>
    </row>
    <row r="963" spans="4:6" ht="15.75" customHeight="1" x14ac:dyDescent="0.2">
      <c r="D963" s="44"/>
      <c r="E963" s="45"/>
      <c r="F963" s="44"/>
    </row>
    <row r="964" spans="4:6" ht="15.75" customHeight="1" x14ac:dyDescent="0.2">
      <c r="D964" s="44"/>
      <c r="E964" s="45"/>
      <c r="F964" s="44"/>
    </row>
    <row r="965" spans="4:6" ht="15.75" customHeight="1" x14ac:dyDescent="0.2">
      <c r="D965" s="44"/>
      <c r="E965" s="45"/>
      <c r="F965" s="44"/>
    </row>
    <row r="966" spans="4:6" ht="15.75" customHeight="1" x14ac:dyDescent="0.2">
      <c r="D966" s="44"/>
      <c r="E966" s="45"/>
      <c r="F966" s="44"/>
    </row>
    <row r="967" spans="4:6" ht="15.75" customHeight="1" x14ac:dyDescent="0.2">
      <c r="D967" s="44"/>
      <c r="E967" s="45"/>
      <c r="F967" s="44"/>
    </row>
    <row r="968" spans="4:6" ht="15.75" customHeight="1" x14ac:dyDescent="0.2">
      <c r="D968" s="44"/>
      <c r="E968" s="45"/>
      <c r="F968" s="44"/>
    </row>
    <row r="969" spans="4:6" ht="15.75" customHeight="1" x14ac:dyDescent="0.2">
      <c r="D969" s="44"/>
      <c r="E969" s="45"/>
      <c r="F969" s="44"/>
    </row>
    <row r="970" spans="4:6" ht="15.75" customHeight="1" x14ac:dyDescent="0.2">
      <c r="D970" s="44"/>
      <c r="E970" s="45"/>
      <c r="F970" s="44"/>
    </row>
    <row r="971" spans="4:6" ht="15.75" customHeight="1" x14ac:dyDescent="0.2">
      <c r="D971" s="44"/>
      <c r="E971" s="45"/>
      <c r="F971" s="44"/>
    </row>
    <row r="972" spans="4:6" ht="15.75" customHeight="1" x14ac:dyDescent="0.2">
      <c r="D972" s="44"/>
      <c r="E972" s="45"/>
      <c r="F972" s="44"/>
    </row>
    <row r="973" spans="4:6" ht="15.75" customHeight="1" x14ac:dyDescent="0.2">
      <c r="D973" s="44"/>
      <c r="E973" s="45"/>
      <c r="F973" s="44"/>
    </row>
    <row r="974" spans="4:6" ht="15.75" customHeight="1" x14ac:dyDescent="0.2">
      <c r="D974" s="44"/>
      <c r="E974" s="45"/>
      <c r="F974" s="44"/>
    </row>
    <row r="975" spans="4:6" ht="15.75" customHeight="1" x14ac:dyDescent="0.2">
      <c r="D975" s="44"/>
      <c r="E975" s="45"/>
      <c r="F975" s="44"/>
    </row>
    <row r="976" spans="4:6" ht="15.75" customHeight="1" x14ac:dyDescent="0.2">
      <c r="D976" s="44"/>
      <c r="E976" s="45"/>
      <c r="F976" s="44"/>
    </row>
    <row r="977" spans="4:6" ht="15.75" customHeight="1" x14ac:dyDescent="0.2">
      <c r="D977" s="44"/>
      <c r="E977" s="45"/>
      <c r="F977" s="44"/>
    </row>
    <row r="978" spans="4:6" ht="15.75" customHeight="1" x14ac:dyDescent="0.2">
      <c r="D978" s="44"/>
      <c r="E978" s="45"/>
      <c r="F978" s="44"/>
    </row>
    <row r="979" spans="4:6" ht="15.75" customHeight="1" x14ac:dyDescent="0.2">
      <c r="D979" s="44"/>
      <c r="E979" s="45"/>
      <c r="F979" s="44"/>
    </row>
    <row r="980" spans="4:6" ht="15.75" customHeight="1" x14ac:dyDescent="0.2">
      <c r="D980" s="44"/>
      <c r="E980" s="45"/>
      <c r="F980" s="44"/>
    </row>
    <row r="981" spans="4:6" ht="15.75" customHeight="1" x14ac:dyDescent="0.2">
      <c r="D981" s="44"/>
      <c r="E981" s="45"/>
      <c r="F981" s="44"/>
    </row>
    <row r="982" spans="4:6" ht="15.75" customHeight="1" x14ac:dyDescent="0.2">
      <c r="D982" s="44"/>
      <c r="E982" s="45"/>
      <c r="F982" s="44"/>
    </row>
    <row r="983" spans="4:6" ht="15.75" customHeight="1" x14ac:dyDescent="0.2">
      <c r="D983" s="44"/>
      <c r="E983" s="45"/>
      <c r="F983" s="44"/>
    </row>
    <row r="984" spans="4:6" ht="15.75" customHeight="1" x14ac:dyDescent="0.2">
      <c r="D984" s="44"/>
      <c r="E984" s="45"/>
      <c r="F984" s="44"/>
    </row>
    <row r="985" spans="4:6" ht="15.75" customHeight="1" x14ac:dyDescent="0.2">
      <c r="D985" s="44"/>
      <c r="E985" s="45"/>
      <c r="F985" s="44"/>
    </row>
    <row r="986" spans="4:6" ht="15.75" customHeight="1" x14ac:dyDescent="0.2">
      <c r="D986" s="44"/>
      <c r="E986" s="45"/>
      <c r="F986" s="44"/>
    </row>
    <row r="987" spans="4:6" ht="15.75" customHeight="1" x14ac:dyDescent="0.2">
      <c r="D987" s="44"/>
      <c r="E987" s="45"/>
      <c r="F987" s="44"/>
    </row>
    <row r="988" spans="4:6" ht="15.75" customHeight="1" x14ac:dyDescent="0.2">
      <c r="D988" s="44"/>
      <c r="E988" s="45"/>
      <c r="F988" s="44"/>
    </row>
    <row r="989" spans="4:6" ht="15.75" customHeight="1" x14ac:dyDescent="0.2">
      <c r="D989" s="44"/>
      <c r="E989" s="45"/>
      <c r="F989" s="44"/>
    </row>
    <row r="990" spans="4:6" ht="15.75" customHeight="1" x14ac:dyDescent="0.2">
      <c r="D990" s="44"/>
      <c r="E990" s="45"/>
      <c r="F990" s="44"/>
    </row>
    <row r="991" spans="4:6" ht="15.75" customHeight="1" x14ac:dyDescent="0.2">
      <c r="D991" s="44"/>
      <c r="E991" s="45"/>
      <c r="F991" s="44"/>
    </row>
    <row r="992" spans="4:6" ht="15.75" customHeight="1" x14ac:dyDescent="0.2">
      <c r="D992" s="44"/>
      <c r="E992" s="45"/>
      <c r="F992" s="44"/>
    </row>
    <row r="993" spans="4:6" ht="15.75" customHeight="1" x14ac:dyDescent="0.2">
      <c r="D993" s="44"/>
      <c r="E993" s="45"/>
      <c r="F993" s="44"/>
    </row>
    <row r="994" spans="4:6" ht="15.75" customHeight="1" x14ac:dyDescent="0.2">
      <c r="D994" s="44"/>
      <c r="E994" s="45"/>
      <c r="F994" s="44"/>
    </row>
    <row r="995" spans="4:6" ht="15.75" customHeight="1" x14ac:dyDescent="0.2">
      <c r="D995" s="44"/>
      <c r="E995" s="45"/>
      <c r="F995" s="44"/>
    </row>
    <row r="996" spans="4:6" ht="15.75" customHeight="1" x14ac:dyDescent="0.2">
      <c r="D996" s="44"/>
      <c r="E996" s="45"/>
      <c r="F996" s="44"/>
    </row>
    <row r="997" spans="4:6" ht="15.75" customHeight="1" x14ac:dyDescent="0.2">
      <c r="D997" s="44"/>
      <c r="E997" s="45"/>
      <c r="F997" s="44"/>
    </row>
    <row r="998" spans="4:6" ht="15.75" customHeight="1" x14ac:dyDescent="0.2">
      <c r="D998" s="44"/>
      <c r="E998" s="45"/>
      <c r="F998" s="44"/>
    </row>
    <row r="999" spans="4:6" ht="15.75" customHeight="1" x14ac:dyDescent="0.2">
      <c r="D999" s="44"/>
      <c r="E999" s="45"/>
      <c r="F999" s="44"/>
    </row>
    <row r="1000" spans="4:6" ht="15.75" customHeight="1" x14ac:dyDescent="0.2">
      <c r="D1000" s="44"/>
      <c r="E1000" s="45"/>
      <c r="F1000" s="44"/>
    </row>
  </sheetData>
  <mergeCells count="18">
    <mergeCell ref="D57:F57"/>
    <mergeCell ref="D68:F68"/>
    <mergeCell ref="D156:F156"/>
    <mergeCell ref="D167:F167"/>
    <mergeCell ref="D178:F178"/>
    <mergeCell ref="D2:F2"/>
    <mergeCell ref="D13:F13"/>
    <mergeCell ref="D24:F24"/>
    <mergeCell ref="D35:F35"/>
    <mergeCell ref="D46:F46"/>
    <mergeCell ref="D189:F189"/>
    <mergeCell ref="D79:F79"/>
    <mergeCell ref="D90:F90"/>
    <mergeCell ref="D101:F101"/>
    <mergeCell ref="D112:F112"/>
    <mergeCell ref="D123:F123"/>
    <mergeCell ref="D134:F134"/>
    <mergeCell ref="D145:F145"/>
  </mergeCells>
  <conditionalFormatting sqref="D1:F1048576">
    <cfRule type="cellIs" dxfId="0" priority="1" operator="equal">
      <formula>0</formula>
    </cfRule>
  </conditionalFormatting>
  <printOptions gridLines="1"/>
  <pageMargins left="0" right="0" top="0.39370078740157483" bottom="0.39370078740157483" header="0" footer="0"/>
  <pageSetup paperSize="9" orientation="portrait"/>
  <rowBreaks count="2" manualBreakCount="2">
    <brk id="67" man="1"/>
    <brk id="13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1000"/>
  <sheetViews>
    <sheetView workbookViewId="0">
      <selection activeCell="I24" sqref="I24"/>
    </sheetView>
  </sheetViews>
  <sheetFormatPr baseColWidth="10" defaultColWidth="14.5" defaultRowHeight="15" customHeight="1" x14ac:dyDescent="0.2"/>
  <cols>
    <col min="1" max="1" width="6.1640625" customWidth="1"/>
    <col min="2" max="2" width="38.5" customWidth="1"/>
    <col min="3" max="3" width="2.6640625" customWidth="1"/>
    <col min="4" max="4" width="41.5" customWidth="1"/>
    <col min="5" max="5" width="2.33203125" customWidth="1"/>
    <col min="6" max="6" width="42.83203125" customWidth="1"/>
    <col min="7" max="23" width="8.6640625" customWidth="1"/>
  </cols>
  <sheetData>
    <row r="1" spans="1:23" x14ac:dyDescent="0.2">
      <c r="A1" s="2">
        <v>1</v>
      </c>
      <c r="B1" s="2"/>
      <c r="C1" s="2"/>
      <c r="D1" s="6" t="s">
        <v>3</v>
      </c>
      <c r="E1" s="7"/>
      <c r="F1" s="6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">
      <c r="A2" s="2">
        <v>2</v>
      </c>
      <c r="B2" s="2"/>
      <c r="C2" s="2"/>
      <c r="D2" s="40" t="s">
        <v>5</v>
      </c>
      <c r="E2" s="41"/>
      <c r="F2" s="4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">
      <c r="A3" s="2">
        <v>3</v>
      </c>
      <c r="B3" s="2"/>
      <c r="C3" s="2"/>
      <c r="D3" s="26">
        <f>LOOKUP(3,'20 Teams'!Numbers, '20 Teams'!Teams)</f>
        <v>0</v>
      </c>
      <c r="E3" s="27" t="s">
        <v>6</v>
      </c>
      <c r="F3" s="26">
        <f>LOOKUP(20,'20 Teams'!Numbers, '20 Teams'!Teams)</f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">
      <c r="A4" s="2">
        <v>4</v>
      </c>
      <c r="B4" s="2"/>
      <c r="C4" s="2"/>
      <c r="D4" s="17">
        <f>LOOKUP(1,'20 Teams'!Numbers, '20 Teams'!Teams)</f>
        <v>0</v>
      </c>
      <c r="E4" s="18" t="s">
        <v>6</v>
      </c>
      <c r="F4" s="17">
        <f>LOOKUP(2,'20 Teams'!Numbers, '20 Teams'!Teams)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">
      <c r="A5" s="2">
        <v>5</v>
      </c>
      <c r="B5" s="2"/>
      <c r="C5" s="2"/>
      <c r="D5" s="17">
        <f>LOOKUP(4,'20 Teams'!Numbers, '20 Teams'!Teams)</f>
        <v>0</v>
      </c>
      <c r="E5" s="18" t="s">
        <v>6</v>
      </c>
      <c r="F5" s="17">
        <f>LOOKUP(19,'20 Teams'!Numbers, '20 Teams'!Teams)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">
      <c r="A6" s="2">
        <v>6</v>
      </c>
      <c r="B6" s="2"/>
      <c r="C6" s="2"/>
      <c r="D6" s="17">
        <f>LOOKUP(5,'20 Teams'!Numbers, '20 Teams'!Teams)</f>
        <v>0</v>
      </c>
      <c r="E6" s="18" t="s">
        <v>6</v>
      </c>
      <c r="F6" s="17">
        <f>LOOKUP(18,'20 Teams'!Numbers, '20 Teams'!Teams)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">
      <c r="A7" s="2">
        <v>7</v>
      </c>
      <c r="B7" s="2"/>
      <c r="C7" s="2"/>
      <c r="D7" s="17">
        <f>LOOKUP(6,'20 Teams'!Numbers, '20 Teams'!Teams)</f>
        <v>0</v>
      </c>
      <c r="E7" s="18" t="s">
        <v>6</v>
      </c>
      <c r="F7" s="17">
        <f>LOOKUP(17,'20 Teams'!Numbers, '20 Teams'!Teams)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">
      <c r="A8" s="2">
        <v>8</v>
      </c>
      <c r="B8" s="2"/>
      <c r="C8" s="2"/>
      <c r="D8" s="17">
        <f>LOOKUP(7,'20 Teams'!Numbers, '20 Teams'!Teams)</f>
        <v>0</v>
      </c>
      <c r="E8" s="18" t="s">
        <v>6</v>
      </c>
      <c r="F8" s="17">
        <f>LOOKUP(16,'20 Teams'!Numbers, '20 Teams'!Teams)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">
      <c r="A9" s="2">
        <v>9</v>
      </c>
      <c r="B9" s="2"/>
      <c r="C9" s="2"/>
      <c r="D9" s="17">
        <f>LOOKUP(8,'20 Teams'!Numbers, '20 Teams'!Teams)</f>
        <v>0</v>
      </c>
      <c r="E9" s="18" t="s">
        <v>6</v>
      </c>
      <c r="F9" s="17">
        <f>LOOKUP(15,'20 Teams'!Numbers, '20 Teams'!Teams)</f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">
      <c r="A10" s="2">
        <v>10</v>
      </c>
      <c r="B10" s="2"/>
      <c r="C10" s="2"/>
      <c r="D10" s="17">
        <f>LOOKUP(9,'20 Teams'!Numbers, '20 Teams'!Teams)</f>
        <v>0</v>
      </c>
      <c r="E10" s="18" t="s">
        <v>6</v>
      </c>
      <c r="F10" s="17">
        <f>LOOKUP(14,'20 Teams'!Numbers, '20 Teams'!Teams)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">
      <c r="A11" s="2">
        <v>11</v>
      </c>
      <c r="B11" s="3"/>
      <c r="C11" s="2"/>
      <c r="D11" s="28">
        <f>LOOKUP(10,'20 Teams'!Numbers, '20 Teams'!Teams)</f>
        <v>0</v>
      </c>
      <c r="E11" s="29" t="s">
        <v>6</v>
      </c>
      <c r="F11" s="28">
        <f>LOOKUP(13,'20 Teams'!Numbers, '20 Teams'!Teams)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">
      <c r="A12" s="2">
        <v>12</v>
      </c>
      <c r="B12" s="2"/>
      <c r="C12" s="2"/>
      <c r="D12" s="28">
        <f>LOOKUP(11,'20 Teams'!Numbers, '20 Teams'!Teams)</f>
        <v>0</v>
      </c>
      <c r="E12" s="29" t="s">
        <v>6</v>
      </c>
      <c r="F12" s="28">
        <f>LOOKUP(12,'20 Teams'!Numbers, '20 Teams'!Teams)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2">
      <c r="A13" s="2">
        <v>13</v>
      </c>
      <c r="B13" s="2"/>
      <c r="C13" s="2"/>
      <c r="D13" s="40" t="s">
        <v>7</v>
      </c>
      <c r="E13" s="41"/>
      <c r="F13" s="4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">
      <c r="A14" s="2">
        <v>14</v>
      </c>
      <c r="B14" s="2"/>
      <c r="C14" s="2"/>
      <c r="D14" s="26">
        <f>LOOKUP(14,'20 Teams'!Numbers, '20 Teams'!Teams)</f>
        <v>0</v>
      </c>
      <c r="E14" s="27" t="s">
        <v>6</v>
      </c>
      <c r="F14" s="26">
        <f>LOOKUP(10,'20 Teams'!Numbers, '20 Teams'!Teams)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">
      <c r="A15" s="2">
        <v>15</v>
      </c>
      <c r="B15" s="2"/>
      <c r="C15" s="2"/>
      <c r="D15" s="26">
        <f>LOOKUP(13,'20 Teams'!Numbers, '20 Teams'!Teams)</f>
        <v>0</v>
      </c>
      <c r="E15" s="27" t="s">
        <v>6</v>
      </c>
      <c r="F15" s="26">
        <f>LOOKUP(11,'20 Teams'!Numbers, '20 Teams'!Teams)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2">
      <c r="A16" s="2">
        <v>16</v>
      </c>
      <c r="B16" s="2"/>
      <c r="C16" s="2"/>
      <c r="D16" s="17">
        <f>LOOKUP(12,'20 Teams'!Numbers, '20 Teams'!Teams)</f>
        <v>0</v>
      </c>
      <c r="E16" s="18" t="s">
        <v>6</v>
      </c>
      <c r="F16" s="17">
        <f>LOOKUP(1,'20 Teams'!Numbers, '20 Teams'!Teams)</f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">
      <c r="A17" s="2">
        <v>17</v>
      </c>
      <c r="B17" s="2"/>
      <c r="C17" s="2"/>
      <c r="D17" s="17">
        <f>LOOKUP(15,'20 Teams'!Numbers, '20 Teams'!Teams)</f>
        <v>0</v>
      </c>
      <c r="E17" s="18" t="s">
        <v>6</v>
      </c>
      <c r="F17" s="17">
        <f>LOOKUP(9,'20 Teams'!Numbers, '20 Teams'!Teams)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2">
      <c r="A18" s="2">
        <v>18</v>
      </c>
      <c r="B18" s="2"/>
      <c r="C18" s="2"/>
      <c r="D18" s="17">
        <f>LOOKUP(16,'20 Teams'!Numbers, '20 Teams'!Teams)</f>
        <v>0</v>
      </c>
      <c r="E18" s="18" t="s">
        <v>6</v>
      </c>
      <c r="F18" s="17">
        <f>LOOKUP(8,'20 Teams'!Numbers, '20 Teams'!Teams)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2">
      <c r="A19" s="2">
        <v>19</v>
      </c>
      <c r="B19" s="2"/>
      <c r="C19" s="2"/>
      <c r="D19" s="17">
        <f>LOOKUP(17,'20 Teams'!Numbers, '20 Teams'!Teams)</f>
        <v>0</v>
      </c>
      <c r="E19" s="18" t="s">
        <v>6</v>
      </c>
      <c r="F19" s="17">
        <f>LOOKUP(7,'20 Teams'!Numbers, '20 Teams'!Teams)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2">
      <c r="A20" s="2">
        <v>20</v>
      </c>
      <c r="B20" s="3"/>
      <c r="C20" s="2"/>
      <c r="D20" s="17">
        <f>LOOKUP(18,'20 Teams'!Numbers, '20 Teams'!Teams)</f>
        <v>0</v>
      </c>
      <c r="E20" s="18" t="s">
        <v>6</v>
      </c>
      <c r="F20" s="17">
        <f>LOOKUP(6,'20 Teams'!Numbers, '20 Teams'!Teams)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">
      <c r="A21" s="2"/>
      <c r="B21" s="2"/>
      <c r="C21" s="2"/>
      <c r="D21" s="17">
        <f>LOOKUP(19,'20 Teams'!Numbers, '20 Teams'!Teams)</f>
        <v>0</v>
      </c>
      <c r="E21" s="18" t="s">
        <v>6</v>
      </c>
      <c r="F21" s="17">
        <f>LOOKUP(5,'20 Teams'!Numbers, '20 Teams'!Teams)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">
      <c r="A22" s="2"/>
      <c r="B22" s="21" t="s">
        <v>8</v>
      </c>
      <c r="C22" s="2"/>
      <c r="D22" s="17">
        <f>LOOKUP(20,'20 Teams'!Numbers, '20 Teams'!Teams)</f>
        <v>0</v>
      </c>
      <c r="E22" s="18" t="s">
        <v>6</v>
      </c>
      <c r="F22" s="17">
        <f>LOOKUP(4,'20 Teams'!Numbers, '20 Teams'!Teams)</f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">
      <c r="A23" s="2"/>
      <c r="B23" s="21" t="s">
        <v>27</v>
      </c>
      <c r="C23" s="2"/>
      <c r="D23" s="28">
        <f>LOOKUP(2,'20 Teams'!Numbers, '20 Teams'!Teams)</f>
        <v>0</v>
      </c>
      <c r="E23" s="29" t="s">
        <v>6</v>
      </c>
      <c r="F23" s="28">
        <f>LOOKUP(3,'20 Teams'!Numbers, '20 Teams'!Teams)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">
      <c r="A24" s="2"/>
      <c r="B24" s="21" t="s">
        <v>85</v>
      </c>
      <c r="C24" s="2"/>
      <c r="D24" s="40" t="s">
        <v>10</v>
      </c>
      <c r="E24" s="41"/>
      <c r="F24" s="4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">
      <c r="A25" s="2"/>
      <c r="B25" s="16" t="s">
        <v>86</v>
      </c>
      <c r="C25" s="2"/>
      <c r="D25" s="26">
        <f>LOOKUP(6,'20 Teams'!Numbers, '20 Teams'!Teams)</f>
        <v>0</v>
      </c>
      <c r="E25" s="27" t="s">
        <v>6</v>
      </c>
      <c r="F25" s="26">
        <f>LOOKUP(19,'20 Teams'!Numbers, '20 Teams'!Teams)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">
      <c r="A26" s="2"/>
      <c r="B26" s="21" t="s">
        <v>87</v>
      </c>
      <c r="C26" s="2"/>
      <c r="D26" s="17">
        <f>LOOKUP(4,'20 Teams'!Numbers, '20 Teams'!Teams)</f>
        <v>0</v>
      </c>
      <c r="E26" s="18" t="s">
        <v>6</v>
      </c>
      <c r="F26" s="17">
        <f>LOOKUP(2,'20 Teams'!Numbers, '20 Teams'!Teams)</f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">
      <c r="A27" s="2"/>
      <c r="B27" s="21" t="s">
        <v>88</v>
      </c>
      <c r="C27" s="2"/>
      <c r="D27" s="17">
        <f>LOOKUP(5,'20 Teams'!Numbers, '20 Teams'!Teams)</f>
        <v>0</v>
      </c>
      <c r="E27" s="18" t="s">
        <v>6</v>
      </c>
      <c r="F27" s="17">
        <f>LOOKUP(20,'20 Teams'!Numbers, '20 Teams'!Teams)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">
      <c r="A28" s="2"/>
      <c r="B28" s="21" t="s">
        <v>89</v>
      </c>
      <c r="C28" s="2"/>
      <c r="D28" s="17">
        <f>LOOKUP(1,'20 Teams'!Numbers, '20 Teams'!Teams)</f>
        <v>0</v>
      </c>
      <c r="E28" s="18" t="s">
        <v>6</v>
      </c>
      <c r="F28" s="17">
        <f>LOOKUP(3,'20 Teams'!Numbers, '20 Teams'!Teams)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">
      <c r="A29" s="2"/>
      <c r="B29" s="21" t="s">
        <v>90</v>
      </c>
      <c r="C29" s="2"/>
      <c r="D29" s="17">
        <f>LOOKUP(7,'20 Teams'!Numbers, '20 Teams'!Teams)</f>
        <v>0</v>
      </c>
      <c r="E29" s="18" t="s">
        <v>6</v>
      </c>
      <c r="F29" s="17">
        <f>LOOKUP(18,'20 Teams'!Numbers, '20 Teams'!Teams)</f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">
      <c r="A30" s="2"/>
      <c r="B30" s="21" t="s">
        <v>91</v>
      </c>
      <c r="C30" s="2"/>
      <c r="D30" s="17">
        <f>LOOKUP(8,'20 Teams'!Numbers, '20 Teams'!Teams)</f>
        <v>0</v>
      </c>
      <c r="E30" s="18" t="s">
        <v>6</v>
      </c>
      <c r="F30" s="17">
        <f>LOOKUP(17,'20 Teams'!Numbers, '20 Teams'!Teams)</f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">
      <c r="A31" s="2"/>
      <c r="B31" s="21" t="s">
        <v>92</v>
      </c>
      <c r="C31" s="2"/>
      <c r="D31" s="17">
        <f>LOOKUP(9,'20 Teams'!Numbers, '20 Teams'!Teams)</f>
        <v>0</v>
      </c>
      <c r="E31" s="18" t="s">
        <v>6</v>
      </c>
      <c r="F31" s="17">
        <f>LOOKUP(16,'20 Teams'!Numbers, '20 Teams'!Teams)</f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">
      <c r="A32" s="2"/>
      <c r="B32" s="21" t="s">
        <v>93</v>
      </c>
      <c r="C32" s="2"/>
      <c r="D32" s="17">
        <f>LOOKUP(10,'20 Teams'!Numbers, '20 Teams'!Teams)</f>
        <v>0</v>
      </c>
      <c r="E32" s="18" t="s">
        <v>6</v>
      </c>
      <c r="F32" s="17">
        <f>LOOKUP(15,'20 Teams'!Numbers, '20 Teams'!Teams)</f>
        <v>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">
      <c r="A33" s="2"/>
      <c r="B33" s="30"/>
      <c r="C33" s="2"/>
      <c r="D33" s="28">
        <f>LOOKUP(11,'20 Teams'!Numbers, '20 Teams'!Teams)</f>
        <v>0</v>
      </c>
      <c r="E33" s="29" t="s">
        <v>6</v>
      </c>
      <c r="F33" s="28">
        <f>LOOKUP(14,'20 Teams'!Numbers, '20 Teams'!Teams)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">
      <c r="A34" s="2"/>
      <c r="B34" s="2"/>
      <c r="C34" s="2"/>
      <c r="D34" s="28">
        <f>LOOKUP(12,'20 Teams'!Numbers, '20 Teams'!Teams)</f>
        <v>0</v>
      </c>
      <c r="E34" s="29" t="s">
        <v>6</v>
      </c>
      <c r="F34" s="28">
        <f>LOOKUP(13,'20 Teams'!Numbers, '20 Teams'!Teams)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">
      <c r="A35" s="2"/>
      <c r="B35" s="2"/>
      <c r="C35" s="2"/>
      <c r="D35" s="40" t="s">
        <v>11</v>
      </c>
      <c r="E35" s="41"/>
      <c r="F35" s="4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">
      <c r="A36" s="2"/>
      <c r="B36" s="2"/>
      <c r="C36" s="2"/>
      <c r="D36" s="26">
        <f>LOOKUP(17,'20 Teams'!Numbers, '20 Teams'!Teams)</f>
        <v>0</v>
      </c>
      <c r="E36" s="27" t="s">
        <v>6</v>
      </c>
      <c r="F36" s="26">
        <f>LOOKUP(9,'20 Teams'!Numbers, '20 Teams'!Teams)</f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">
      <c r="A37" s="2"/>
      <c r="B37" s="2"/>
      <c r="C37" s="2"/>
      <c r="D37" s="17">
        <f>LOOKUP(14,'20 Teams'!Numbers, '20 Teams'!Teams)</f>
        <v>0</v>
      </c>
      <c r="E37" s="18" t="s">
        <v>6</v>
      </c>
      <c r="F37" s="17">
        <f>LOOKUP(12,'20 Teams'!Numbers, '20 Teams'!Teams)</f>
        <v>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">
      <c r="A38" s="2"/>
      <c r="B38" s="2"/>
      <c r="C38" s="2"/>
      <c r="D38" s="17">
        <f>LOOKUP(15,'20 Teams'!Numbers, '20 Teams'!Teams)</f>
        <v>0</v>
      </c>
      <c r="E38" s="18" t="s">
        <v>6</v>
      </c>
      <c r="F38" s="17">
        <f>LOOKUP(11,'20 Teams'!Numbers, '20 Teams'!Teams)</f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">
      <c r="A39" s="2"/>
      <c r="B39" s="2"/>
      <c r="C39" s="2"/>
      <c r="D39" s="17">
        <f>LOOKUP(16,'20 Teams'!Numbers, '20 Teams'!Teams)</f>
        <v>0</v>
      </c>
      <c r="E39" s="18" t="s">
        <v>6</v>
      </c>
      <c r="F39" s="17">
        <f>LOOKUP(10,'20 Teams'!Numbers, '20 Teams'!Teams)</f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">
      <c r="A40" s="2"/>
      <c r="B40" s="2"/>
      <c r="C40" s="2"/>
      <c r="D40" s="17">
        <f>LOOKUP(13,'20 Teams'!Numbers, '20 Teams'!Teams)</f>
        <v>0</v>
      </c>
      <c r="E40" s="18" t="s">
        <v>6</v>
      </c>
      <c r="F40" s="17">
        <f>LOOKUP(1,'20 Teams'!Numbers, '20 Teams'!Teams)</f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">
      <c r="A41" s="2"/>
      <c r="B41" s="2"/>
      <c r="C41" s="2"/>
      <c r="D41" s="17">
        <f>LOOKUP(18,'20 Teams'!Numbers, '20 Teams'!Teams)</f>
        <v>0</v>
      </c>
      <c r="E41" s="18" t="s">
        <v>6</v>
      </c>
      <c r="F41" s="17">
        <f>LOOKUP(8,'20 Teams'!Numbers, '20 Teams'!Teams)</f>
        <v>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">
      <c r="A42" s="2"/>
      <c r="B42" s="2"/>
      <c r="C42" s="2"/>
      <c r="D42" s="17">
        <f>LOOKUP(19,'20 Teams'!Numbers, '20 Teams'!Teams)</f>
        <v>0</v>
      </c>
      <c r="E42" s="18" t="s">
        <v>6</v>
      </c>
      <c r="F42" s="17">
        <f>LOOKUP(7,'20 Teams'!Numbers, '20 Teams'!Teams)</f>
        <v>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">
      <c r="A43" s="2"/>
      <c r="B43" s="2"/>
      <c r="C43" s="2"/>
      <c r="D43" s="17">
        <f>LOOKUP(20,'20 Teams'!Numbers, '20 Teams'!Teams)</f>
        <v>0</v>
      </c>
      <c r="E43" s="18" t="s">
        <v>6</v>
      </c>
      <c r="F43" s="17">
        <f>LOOKUP(6,'20 Teams'!Numbers, '20 Teams'!Teams)</f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">
      <c r="A44" s="2"/>
      <c r="B44" s="2"/>
      <c r="C44" s="2"/>
      <c r="D44" s="28">
        <f>LOOKUP(2,'20 Teams'!Numbers, '20 Teams'!Teams)</f>
        <v>0</v>
      </c>
      <c r="E44" s="29" t="s">
        <v>6</v>
      </c>
      <c r="F44" s="28">
        <f>LOOKUP(5,'20 Teams'!Numbers, '20 Teams'!Teams)</f>
        <v>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">
      <c r="A45" s="2"/>
      <c r="B45" s="2"/>
      <c r="C45" s="2"/>
      <c r="D45" s="28">
        <f>LOOKUP(3,'20 Teams'!Numbers, '20 Teams'!Teams)</f>
        <v>0</v>
      </c>
      <c r="E45" s="29" t="s">
        <v>6</v>
      </c>
      <c r="F45" s="28">
        <f>LOOKUP(4,'20 Teams'!Numbers, '20 Teams'!Teams)</f>
        <v>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">
      <c r="A46" s="2"/>
      <c r="B46" s="2"/>
      <c r="C46" s="2"/>
      <c r="D46" s="40" t="s">
        <v>12</v>
      </c>
      <c r="E46" s="41"/>
      <c r="F46" s="4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">
      <c r="A47" s="2"/>
      <c r="B47" s="2"/>
      <c r="C47" s="2"/>
      <c r="D47" s="26">
        <f>LOOKUP(9,'20 Teams'!Numbers, '20 Teams'!Teams)</f>
        <v>0</v>
      </c>
      <c r="E47" s="27" t="s">
        <v>6</v>
      </c>
      <c r="F47" s="26">
        <f>LOOKUP(18,'20 Teams'!Numbers, '20 Teams'!Teams)</f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">
      <c r="A48" s="2"/>
      <c r="B48" s="2"/>
      <c r="C48" s="2"/>
      <c r="D48" s="17">
        <f>LOOKUP(5,'20 Teams'!Numbers, '20 Teams'!Teams)</f>
        <v>0</v>
      </c>
      <c r="E48" s="18" t="s">
        <v>6</v>
      </c>
      <c r="F48" s="17">
        <f>LOOKUP(3,'20 Teams'!Numbers, '20 Teams'!Teams)</f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">
      <c r="A49" s="2"/>
      <c r="B49" s="2"/>
      <c r="C49" s="2"/>
      <c r="D49" s="17">
        <f>LOOKUP(6,'20 Teams'!Numbers, '20 Teams'!Teams)</f>
        <v>0</v>
      </c>
      <c r="E49" s="18" t="s">
        <v>6</v>
      </c>
      <c r="F49" s="17">
        <f>LOOKUP(2,'20 Teams'!Numbers, '20 Teams'!Teams)</f>
        <v>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">
      <c r="A50" s="2"/>
      <c r="B50" s="2"/>
      <c r="C50" s="2"/>
      <c r="D50" s="17">
        <f>LOOKUP(7,'20 Teams'!Numbers, '20 Teams'!Teams)</f>
        <v>0</v>
      </c>
      <c r="E50" s="18" t="s">
        <v>6</v>
      </c>
      <c r="F50" s="17">
        <f>LOOKUP(20,'20 Teams'!Numbers, '20 Teams'!Teams)</f>
        <v>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">
      <c r="A51" s="2"/>
      <c r="B51" s="2"/>
      <c r="C51" s="2"/>
      <c r="D51" s="17">
        <f>LOOKUP(8,'20 Teams'!Numbers, '20 Teams'!Teams)</f>
        <v>0</v>
      </c>
      <c r="E51" s="18" t="s">
        <v>6</v>
      </c>
      <c r="F51" s="17">
        <f>LOOKUP(19,'20 Teams'!Numbers, '20 Teams'!Teams)</f>
        <v>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">
      <c r="A52" s="2"/>
      <c r="B52" s="2"/>
      <c r="C52" s="2"/>
      <c r="D52" s="17">
        <f>LOOKUP(1,'20 Teams'!Numbers, '20 Teams'!Teams)</f>
        <v>0</v>
      </c>
      <c r="E52" s="18" t="s">
        <v>6</v>
      </c>
      <c r="F52" s="17">
        <f>LOOKUP(4,'20 Teams'!Numbers, '20 Teams'!Teams)</f>
        <v>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">
      <c r="A53" s="2"/>
      <c r="B53" s="2"/>
      <c r="C53" s="2"/>
      <c r="D53" s="17">
        <f>LOOKUP(10,'20 Teams'!Numbers, '20 Teams'!Teams)</f>
        <v>0</v>
      </c>
      <c r="E53" s="18" t="s">
        <v>6</v>
      </c>
      <c r="F53" s="17">
        <f>LOOKUP(17,'20 Teams'!Numbers, '20 Teams'!Teams)</f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">
      <c r="A54" s="2"/>
      <c r="B54" s="2"/>
      <c r="C54" s="2"/>
      <c r="D54" s="17">
        <f>LOOKUP(11,'20 Teams'!Numbers, '20 Teams'!Teams)</f>
        <v>0</v>
      </c>
      <c r="E54" s="18" t="s">
        <v>6</v>
      </c>
      <c r="F54" s="17">
        <f>LOOKUP(16,'20 Teams'!Numbers, '20 Teams'!Teams)</f>
        <v>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">
      <c r="A55" s="2"/>
      <c r="B55" s="2"/>
      <c r="C55" s="2"/>
      <c r="D55" s="28">
        <f>LOOKUP(12,'20 Teams'!Numbers, '20 Teams'!Teams)</f>
        <v>0</v>
      </c>
      <c r="E55" s="29" t="s">
        <v>6</v>
      </c>
      <c r="F55" s="28">
        <f>LOOKUP(15,'20 Teams'!Numbers, '20 Teams'!Teams)</f>
        <v>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">
      <c r="A56" s="2"/>
      <c r="B56" s="2"/>
      <c r="C56" s="2"/>
      <c r="D56" s="28">
        <f>LOOKUP(13,'20 Teams'!Numbers, '20 Teams'!Teams)</f>
        <v>0</v>
      </c>
      <c r="E56" s="29" t="s">
        <v>6</v>
      </c>
      <c r="F56" s="28">
        <f>LOOKUP(14,'20 Teams'!Numbers, '20 Teams'!Teams)</f>
        <v>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">
      <c r="A57" s="2"/>
      <c r="B57" s="2"/>
      <c r="C57" s="2"/>
      <c r="D57" s="40" t="s">
        <v>13</v>
      </c>
      <c r="E57" s="41"/>
      <c r="F57" s="4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">
      <c r="A58" s="2"/>
      <c r="B58" s="2"/>
      <c r="C58" s="2"/>
      <c r="D58" s="26">
        <f>LOOKUP(20,'20 Teams'!Numbers, '20 Teams'!Teams)</f>
        <v>0</v>
      </c>
      <c r="E58" s="27" t="s">
        <v>6</v>
      </c>
      <c r="F58" s="26">
        <f>LOOKUP(8,'20 Teams'!Numbers, '20 Teams'!Teams)</f>
        <v>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">
      <c r="A59" s="2"/>
      <c r="B59" s="2"/>
      <c r="C59" s="2"/>
      <c r="D59" s="17">
        <f>LOOKUP(15,'20 Teams'!Numbers, '20 Teams'!Teams)</f>
        <v>0</v>
      </c>
      <c r="E59" s="18" t="s">
        <v>6</v>
      </c>
      <c r="F59" s="17">
        <f>LOOKUP(13,'20 Teams'!Numbers, '20 Teams'!Teams)</f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">
      <c r="A60" s="2"/>
      <c r="B60" s="2"/>
      <c r="C60" s="2"/>
      <c r="D60" s="17">
        <f>LOOKUP(16,'20 Teams'!Numbers, '20 Teams'!Teams)</f>
        <v>0</v>
      </c>
      <c r="E60" s="18" t="s">
        <v>6</v>
      </c>
      <c r="F60" s="17">
        <f>LOOKUP(12,'20 Teams'!Numbers, '20 Teams'!Teams)</f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">
      <c r="A61" s="2"/>
      <c r="B61" s="2"/>
      <c r="C61" s="2"/>
      <c r="D61" s="17">
        <f>LOOKUP(17,'20 Teams'!Numbers, '20 Teams'!Teams)</f>
        <v>0</v>
      </c>
      <c r="E61" s="18" t="s">
        <v>6</v>
      </c>
      <c r="F61" s="17">
        <f>LOOKUP(11,'20 Teams'!Numbers, '20 Teams'!Teams)</f>
        <v>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">
      <c r="A62" s="2"/>
      <c r="B62" s="2"/>
      <c r="C62" s="2"/>
      <c r="D62" s="17">
        <f>LOOKUP(18,'20 Teams'!Numbers, '20 Teams'!Teams)</f>
        <v>0</v>
      </c>
      <c r="E62" s="18" t="s">
        <v>6</v>
      </c>
      <c r="F62" s="17">
        <f>LOOKUP(10,'20 Teams'!Numbers, '20 Teams'!Teams)</f>
        <v>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">
      <c r="A63" s="2"/>
      <c r="B63" s="2"/>
      <c r="C63" s="2"/>
      <c r="D63" s="17">
        <f>LOOKUP(19,'20 Teams'!Numbers, '20 Teams'!Teams)</f>
        <v>0</v>
      </c>
      <c r="E63" s="18" t="s">
        <v>6</v>
      </c>
      <c r="F63" s="17">
        <f>LOOKUP(9,'20 Teams'!Numbers, '20 Teams'!Teams)</f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">
      <c r="A64" s="2"/>
      <c r="B64" s="2"/>
      <c r="C64" s="2"/>
      <c r="D64" s="17">
        <f>LOOKUP(14,'20 Teams'!Numbers, '20 Teams'!Teams)</f>
        <v>0</v>
      </c>
      <c r="E64" s="18" t="s">
        <v>6</v>
      </c>
      <c r="F64" s="17">
        <f>LOOKUP(1,'20 Teams'!Numbers, '20 Teams'!Teams)</f>
        <v>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">
      <c r="A65" s="2"/>
      <c r="B65" s="2"/>
      <c r="C65" s="2"/>
      <c r="D65" s="17">
        <f>LOOKUP(2,'20 Teams'!Numbers, '20 Teams'!Teams)</f>
        <v>0</v>
      </c>
      <c r="E65" s="18" t="s">
        <v>6</v>
      </c>
      <c r="F65" s="17">
        <f>LOOKUP(7,'20 Teams'!Numbers, '20 Teams'!Teams)</f>
        <v>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">
      <c r="A66" s="2"/>
      <c r="B66" s="2"/>
      <c r="C66" s="2"/>
      <c r="D66" s="28">
        <f>LOOKUP(3,'20 Teams'!Numbers, '20 Teams'!Teams)</f>
        <v>0</v>
      </c>
      <c r="E66" s="29" t="s">
        <v>6</v>
      </c>
      <c r="F66" s="28">
        <f>LOOKUP(6,'20 Teams'!Numbers, '20 Teams'!Teams)</f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">
      <c r="A67" s="2"/>
      <c r="B67" s="2"/>
      <c r="C67" s="2"/>
      <c r="D67" s="28">
        <f>LOOKUP(4,'20 Teams'!Numbers, '20 Teams'!Teams)</f>
        <v>0</v>
      </c>
      <c r="E67" s="29" t="s">
        <v>6</v>
      </c>
      <c r="F67" s="28">
        <f>LOOKUP(5,'20 Teams'!Numbers, '20 Teams'!Teams)</f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">
      <c r="A68" s="2"/>
      <c r="B68" s="2"/>
      <c r="C68" s="2"/>
      <c r="D68" s="40" t="s">
        <v>14</v>
      </c>
      <c r="E68" s="41"/>
      <c r="F68" s="4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">
      <c r="A69" s="2"/>
      <c r="B69" s="2"/>
      <c r="C69" s="2"/>
      <c r="D69" s="26">
        <f>LOOKUP(12,'20 Teams'!Numbers, '20 Teams'!Teams)</f>
        <v>0</v>
      </c>
      <c r="E69" s="27" t="s">
        <v>6</v>
      </c>
      <c r="F69" s="26">
        <f>LOOKUP(17,'20 Teams'!Numbers, '20 Teams'!Teams)</f>
        <v>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">
      <c r="A70" s="2"/>
      <c r="B70" s="2"/>
      <c r="C70" s="2"/>
      <c r="D70" s="17">
        <f>LOOKUP(6,'20 Teams'!Numbers, '20 Teams'!Teams)</f>
        <v>0</v>
      </c>
      <c r="E70" s="18" t="s">
        <v>6</v>
      </c>
      <c r="F70" s="17">
        <f>LOOKUP(4,'20 Teams'!Numbers, '20 Teams'!Teams)</f>
        <v>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">
      <c r="A71" s="2"/>
      <c r="B71" s="2"/>
      <c r="C71" s="2"/>
      <c r="D71" s="17">
        <f>LOOKUP(7,'20 Teams'!Numbers, '20 Teams'!Teams)</f>
        <v>0</v>
      </c>
      <c r="E71" s="18" t="s">
        <v>6</v>
      </c>
      <c r="F71" s="17">
        <f>LOOKUP(3,'20 Teams'!Numbers, '20 Teams'!Teams)</f>
        <v>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">
      <c r="A72" s="2"/>
      <c r="B72" s="2"/>
      <c r="C72" s="2"/>
      <c r="D72" s="17">
        <f>LOOKUP(8,'20 Teams'!Numbers, '20 Teams'!Teams)</f>
        <v>0</v>
      </c>
      <c r="E72" s="18" t="s">
        <v>6</v>
      </c>
      <c r="F72" s="17">
        <f>LOOKUP(2,'20 Teams'!Numbers, '20 Teams'!Teams)</f>
        <v>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">
      <c r="A73" s="2"/>
      <c r="B73" s="2"/>
      <c r="C73" s="2"/>
      <c r="D73" s="17">
        <f>LOOKUP(9,'20 Teams'!Numbers, '20 Teams'!Teams)</f>
        <v>0</v>
      </c>
      <c r="E73" s="18" t="s">
        <v>6</v>
      </c>
      <c r="F73" s="17">
        <f>LOOKUP(20,'20 Teams'!Numbers, '20 Teams'!Teams)</f>
        <v>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2"/>
      <c r="B74" s="2"/>
      <c r="C74" s="2"/>
      <c r="D74" s="17">
        <f>LOOKUP(10,'20 Teams'!Numbers, '20 Teams'!Teams)</f>
        <v>0</v>
      </c>
      <c r="E74" s="18" t="s">
        <v>6</v>
      </c>
      <c r="F74" s="17">
        <f>LOOKUP(19,'20 Teams'!Numbers, '20 Teams'!Teams)</f>
        <v>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2"/>
      <c r="B75" s="2"/>
      <c r="C75" s="2"/>
      <c r="D75" s="17">
        <f>LOOKUP(11,'20 Teams'!Numbers, '20 Teams'!Teams)</f>
        <v>0</v>
      </c>
      <c r="E75" s="18" t="s">
        <v>6</v>
      </c>
      <c r="F75" s="17">
        <f>LOOKUP(18,'20 Teams'!Numbers, '20 Teams'!Teams)</f>
        <v>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">
      <c r="A76" s="2"/>
      <c r="B76" s="2"/>
      <c r="C76" s="2"/>
      <c r="D76" s="17">
        <f>LOOKUP(1,'20 Teams'!Numbers, '20 Teams'!Teams)</f>
        <v>0</v>
      </c>
      <c r="E76" s="18" t="s">
        <v>6</v>
      </c>
      <c r="F76" s="17">
        <f>LOOKUP(5,'20 Teams'!Numbers, '20 Teams'!Teams)</f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">
      <c r="A77" s="2"/>
      <c r="B77" s="2"/>
      <c r="C77" s="2"/>
      <c r="D77" s="28">
        <f>LOOKUP(13,'20 Teams'!Numbers, '20 Teams'!Teams)</f>
        <v>0</v>
      </c>
      <c r="E77" s="29" t="s">
        <v>6</v>
      </c>
      <c r="F77" s="28">
        <f>LOOKUP(16,'20 Teams'!Numbers, '20 Teams'!Teams)</f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">
      <c r="A78" s="2"/>
      <c r="B78" s="2"/>
      <c r="C78" s="2"/>
      <c r="D78" s="28">
        <f>LOOKUP(14,'20 Teams'!Numbers, '20 Teams'!Teams)</f>
        <v>0</v>
      </c>
      <c r="E78" s="29" t="s">
        <v>6</v>
      </c>
      <c r="F78" s="28">
        <f>LOOKUP(15,'20 Teams'!Numbers, '20 Teams'!Teams)</f>
        <v>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">
      <c r="A79" s="2"/>
      <c r="B79" s="2"/>
      <c r="C79" s="2"/>
      <c r="D79" s="40" t="s">
        <v>15</v>
      </c>
      <c r="E79" s="41"/>
      <c r="F79" s="4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">
      <c r="A80" s="2"/>
      <c r="B80" s="2"/>
      <c r="C80" s="2"/>
      <c r="D80" s="26">
        <f>LOOKUP(4,'20 Teams'!Numbers, '20 Teams'!Teams)</f>
        <v>0</v>
      </c>
      <c r="E80" s="27" t="s">
        <v>6</v>
      </c>
      <c r="F80" s="26">
        <f>LOOKUP(7,'20 Teams'!Numbers, '20 Teams'!Teams)</f>
        <v>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">
      <c r="A81" s="2"/>
      <c r="B81" s="2"/>
      <c r="C81" s="2"/>
      <c r="D81" s="17">
        <f>LOOKUP(16,'20 Teams'!Numbers, '20 Teams'!Teams)</f>
        <v>0</v>
      </c>
      <c r="E81" s="18" t="s">
        <v>6</v>
      </c>
      <c r="F81" s="17">
        <f>LOOKUP(14,'20 Teams'!Numbers, '20 Teams'!Teams)</f>
        <v>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">
      <c r="A82" s="2"/>
      <c r="B82" s="2"/>
      <c r="C82" s="2"/>
      <c r="D82" s="17">
        <f>LOOKUP(17,'20 Teams'!Numbers, '20 Teams'!Teams)</f>
        <v>0</v>
      </c>
      <c r="E82" s="18" t="s">
        <v>6</v>
      </c>
      <c r="F82" s="17">
        <f>LOOKUP(13,'20 Teams'!Numbers, '20 Teams'!Teams)</f>
        <v>0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">
      <c r="A83" s="2"/>
      <c r="B83" s="2"/>
      <c r="C83" s="2"/>
      <c r="D83" s="17">
        <f>LOOKUP(18,'20 Teams'!Numbers, '20 Teams'!Teams)</f>
        <v>0</v>
      </c>
      <c r="E83" s="18" t="s">
        <v>6</v>
      </c>
      <c r="F83" s="17">
        <f>LOOKUP(12,'20 Teams'!Numbers, '20 Teams'!Teams)</f>
        <v>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">
      <c r="A84" s="2"/>
      <c r="B84" s="2"/>
      <c r="C84" s="2"/>
      <c r="D84" s="17">
        <f>LOOKUP(19,'20 Teams'!Numbers, '20 Teams'!Teams)</f>
        <v>0</v>
      </c>
      <c r="E84" s="18" t="s">
        <v>6</v>
      </c>
      <c r="F84" s="17">
        <f>LOOKUP(11,'20 Teams'!Numbers, '20 Teams'!Teams)</f>
        <v>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">
      <c r="A85" s="2"/>
      <c r="B85" s="2"/>
      <c r="C85" s="2"/>
      <c r="D85" s="17">
        <f>LOOKUP(20,'20 Teams'!Numbers, '20 Teams'!Teams)</f>
        <v>0</v>
      </c>
      <c r="E85" s="18" t="s">
        <v>6</v>
      </c>
      <c r="F85" s="17">
        <f>LOOKUP(10,'20 Teams'!Numbers, '20 Teams'!Teams)</f>
        <v>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">
      <c r="A86" s="2"/>
      <c r="B86" s="2"/>
      <c r="C86" s="2"/>
      <c r="D86" s="17">
        <f>LOOKUP(2,'20 Teams'!Numbers, '20 Teams'!Teams)</f>
        <v>0</v>
      </c>
      <c r="E86" s="18" t="s">
        <v>6</v>
      </c>
      <c r="F86" s="17">
        <f>LOOKUP(9,'20 Teams'!Numbers, '20 Teams'!Teams)</f>
        <v>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">
      <c r="A87" s="2"/>
      <c r="B87" s="2"/>
      <c r="C87" s="2"/>
      <c r="D87" s="17">
        <f>LOOKUP(3,'20 Teams'!Numbers, '20 Teams'!Teams)</f>
        <v>0</v>
      </c>
      <c r="E87" s="18" t="s">
        <v>6</v>
      </c>
      <c r="F87" s="17">
        <f>LOOKUP(8,'20 Teams'!Numbers, '20 Teams'!Teams)</f>
        <v>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">
      <c r="A88" s="2"/>
      <c r="B88" s="2"/>
      <c r="C88" s="2"/>
      <c r="D88" s="28">
        <f>LOOKUP(15,'20 Teams'!Numbers, '20 Teams'!Teams)</f>
        <v>0</v>
      </c>
      <c r="E88" s="29" t="s">
        <v>6</v>
      </c>
      <c r="F88" s="28">
        <f>LOOKUP(1,'20 Teams'!Numbers, '20 Teams'!Teams)</f>
        <v>0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">
      <c r="A89" s="2"/>
      <c r="B89" s="2"/>
      <c r="C89" s="2"/>
      <c r="D89" s="28">
        <f>LOOKUP(5,'20 Teams'!Numbers, '20 Teams'!Teams)</f>
        <v>0</v>
      </c>
      <c r="E89" s="29" t="s">
        <v>6</v>
      </c>
      <c r="F89" s="28">
        <f>LOOKUP(6,'20 Teams'!Numbers, '20 Teams'!Teams)</f>
        <v>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">
      <c r="A90" s="2"/>
      <c r="B90" s="2"/>
      <c r="C90" s="2"/>
      <c r="D90" s="40" t="s">
        <v>16</v>
      </c>
      <c r="E90" s="41"/>
      <c r="F90" s="4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">
      <c r="A91" s="2"/>
      <c r="B91" s="2"/>
      <c r="C91" s="2"/>
      <c r="D91" s="26">
        <f>LOOKUP(15,'20 Teams'!Numbers, '20 Teams'!Teams)</f>
        <v>0</v>
      </c>
      <c r="E91" s="27" t="s">
        <v>6</v>
      </c>
      <c r="F91" s="26">
        <f>LOOKUP(16,'20 Teams'!Numbers, '20 Teams'!Teams)</f>
        <v>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">
      <c r="A92" s="2"/>
      <c r="B92" s="2"/>
      <c r="C92" s="2"/>
      <c r="D92" s="17">
        <f>LOOKUP(7,'20 Teams'!Numbers, '20 Teams'!Teams)</f>
        <v>0</v>
      </c>
      <c r="E92" s="18" t="s">
        <v>6</v>
      </c>
      <c r="F92" s="17">
        <f>LOOKUP(5,'20 Teams'!Numbers, '20 Teams'!Teams)</f>
        <v>0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">
      <c r="A93" s="2"/>
      <c r="B93" s="2"/>
      <c r="C93" s="2"/>
      <c r="D93" s="17">
        <f>LOOKUP(8,'20 Teams'!Numbers, '20 Teams'!Teams)</f>
        <v>0</v>
      </c>
      <c r="E93" s="18" t="s">
        <v>6</v>
      </c>
      <c r="F93" s="17">
        <f>LOOKUP(4,'20 Teams'!Numbers, '20 Teams'!Teams)</f>
        <v>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">
      <c r="A94" s="2"/>
      <c r="B94" s="2"/>
      <c r="C94" s="2"/>
      <c r="D94" s="17">
        <f>LOOKUP(9,'20 Teams'!Numbers, '20 Teams'!Teams)</f>
        <v>0</v>
      </c>
      <c r="E94" s="18" t="s">
        <v>6</v>
      </c>
      <c r="F94" s="17">
        <f>LOOKUP(3,'20 Teams'!Numbers, '20 Teams'!Teams)</f>
        <v>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">
      <c r="A95" s="2"/>
      <c r="B95" s="2"/>
      <c r="C95" s="2"/>
      <c r="D95" s="17">
        <f>LOOKUP(10,'20 Teams'!Numbers, '20 Teams'!Teams)</f>
        <v>0</v>
      </c>
      <c r="E95" s="18" t="s">
        <v>6</v>
      </c>
      <c r="F95" s="17">
        <f>LOOKUP(2,'20 Teams'!Numbers, '20 Teams'!Teams)</f>
        <v>0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">
      <c r="A96" s="2"/>
      <c r="B96" s="2"/>
      <c r="C96" s="2"/>
      <c r="D96" s="17">
        <f>LOOKUP(11,'20 Teams'!Numbers, '20 Teams'!Teams)</f>
        <v>0</v>
      </c>
      <c r="E96" s="18" t="s">
        <v>6</v>
      </c>
      <c r="F96" s="17">
        <f>LOOKUP(20,'20 Teams'!Numbers, '20 Teams'!Teams)</f>
        <v>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">
      <c r="A97" s="2"/>
      <c r="B97" s="2"/>
      <c r="C97" s="2"/>
      <c r="D97" s="17">
        <f>LOOKUP(12,'20 Teams'!Numbers, '20 Teams'!Teams)</f>
        <v>0</v>
      </c>
      <c r="E97" s="18" t="s">
        <v>6</v>
      </c>
      <c r="F97" s="17">
        <f>LOOKUP(19,'20 Teams'!Numbers, '20 Teams'!Teams)</f>
        <v>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">
      <c r="A98" s="2"/>
      <c r="B98" s="2"/>
      <c r="C98" s="2"/>
      <c r="D98" s="17">
        <f>LOOKUP(13,'20 Teams'!Numbers, '20 Teams'!Teams)</f>
        <v>0</v>
      </c>
      <c r="E98" s="18" t="s">
        <v>6</v>
      </c>
      <c r="F98" s="17">
        <f>LOOKUP(18,'20 Teams'!Numbers, '20 Teams'!Teams)</f>
        <v>0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">
      <c r="A99" s="2"/>
      <c r="B99" s="2"/>
      <c r="C99" s="2"/>
      <c r="D99" s="28">
        <f>LOOKUP(14,'20 Teams'!Numbers, '20 Teams'!Teams)</f>
        <v>0</v>
      </c>
      <c r="E99" s="29" t="s">
        <v>6</v>
      </c>
      <c r="F99" s="28">
        <f>LOOKUP(17,'20 Teams'!Numbers, '20 Teams'!Teams)</f>
        <v>0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">
      <c r="A100" s="2"/>
      <c r="B100" s="2"/>
      <c r="C100" s="2"/>
      <c r="D100" s="28">
        <f>LOOKUP(1,'20 Teams'!Numbers, '20 Teams'!Teams)</f>
        <v>0</v>
      </c>
      <c r="E100" s="29" t="s">
        <v>6</v>
      </c>
      <c r="F100" s="28">
        <f>LOOKUP(6,'20 Teams'!Numbers, '20 Teams'!Teams)</f>
        <v>0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">
      <c r="A101" s="2"/>
      <c r="B101" s="2"/>
      <c r="C101" s="2"/>
      <c r="D101" s="40" t="s">
        <v>17</v>
      </c>
      <c r="E101" s="41"/>
      <c r="F101" s="4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">
      <c r="A102" s="2"/>
      <c r="B102" s="2"/>
      <c r="C102" s="2"/>
      <c r="D102" s="26">
        <f>LOOKUP(6,'20 Teams'!Numbers, '20 Teams'!Teams)</f>
        <v>0</v>
      </c>
      <c r="E102" s="27" t="s">
        <v>6</v>
      </c>
      <c r="F102" s="26">
        <f>LOOKUP(7,'20 Teams'!Numbers, '20 Teams'!Teams)</f>
        <v>0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">
      <c r="A103" s="2"/>
      <c r="B103" s="2"/>
      <c r="C103" s="2"/>
      <c r="D103" s="17">
        <f>LOOKUP(17,'20 Teams'!Numbers, '20 Teams'!Teams)</f>
        <v>0</v>
      </c>
      <c r="E103" s="18" t="s">
        <v>6</v>
      </c>
      <c r="F103" s="17">
        <f>LOOKUP(15,'20 Teams'!Numbers, '20 Teams'!Teams)</f>
        <v>0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">
      <c r="A104" s="2"/>
      <c r="B104" s="2"/>
      <c r="C104" s="2"/>
      <c r="D104" s="17">
        <f>LOOKUP(18,'20 Teams'!Numbers, '20 Teams'!Teams)</f>
        <v>0</v>
      </c>
      <c r="E104" s="18" t="s">
        <v>6</v>
      </c>
      <c r="F104" s="17">
        <f>LOOKUP(14,'20 Teams'!Numbers, '20 Teams'!Teams)</f>
        <v>0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">
      <c r="A105" s="2"/>
      <c r="B105" s="2"/>
      <c r="C105" s="2"/>
      <c r="D105" s="17">
        <f>LOOKUP(19,'20 Teams'!Numbers, '20 Teams'!Teams)</f>
        <v>0</v>
      </c>
      <c r="E105" s="18" t="s">
        <v>6</v>
      </c>
      <c r="F105" s="17">
        <f>LOOKUP(13,'20 Teams'!Numbers, '20 Teams'!Teams)</f>
        <v>0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">
      <c r="A106" s="2"/>
      <c r="B106" s="2"/>
      <c r="C106" s="2"/>
      <c r="D106" s="17">
        <f>LOOKUP(20,'20 Teams'!Numbers, '20 Teams'!Teams)</f>
        <v>0</v>
      </c>
      <c r="E106" s="18" t="s">
        <v>6</v>
      </c>
      <c r="F106" s="17">
        <f>LOOKUP(12,'20 Teams'!Numbers, '20 Teams'!Teams)</f>
        <v>0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">
      <c r="A107" s="2"/>
      <c r="B107" s="2"/>
      <c r="C107" s="2"/>
      <c r="D107" s="17">
        <f>LOOKUP(2,'20 Teams'!Numbers, '20 Teams'!Teams)</f>
        <v>0</v>
      </c>
      <c r="E107" s="18" t="s">
        <v>6</v>
      </c>
      <c r="F107" s="17">
        <f>LOOKUP(11,'20 Teams'!Numbers, '20 Teams'!Teams)</f>
        <v>0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">
      <c r="A108" s="2"/>
      <c r="B108" s="2"/>
      <c r="C108" s="2"/>
      <c r="D108" s="17">
        <f>LOOKUP(3,'20 Teams'!Numbers, '20 Teams'!Teams)</f>
        <v>0</v>
      </c>
      <c r="E108" s="18" t="s">
        <v>6</v>
      </c>
      <c r="F108" s="17">
        <f>LOOKUP(10,'20 Teams'!Numbers, '20 Teams'!Teams)</f>
        <v>0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">
      <c r="A109" s="2"/>
      <c r="B109" s="2"/>
      <c r="C109" s="2"/>
      <c r="D109" s="17">
        <f>LOOKUP(4,'20 Teams'!Numbers, '20 Teams'!Teams)</f>
        <v>0</v>
      </c>
      <c r="E109" s="18" t="s">
        <v>6</v>
      </c>
      <c r="F109" s="17">
        <f>LOOKUP(9,'20 Teams'!Numbers, '20 Teams'!Teams)</f>
        <v>0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">
      <c r="A110" s="2"/>
      <c r="B110" s="2"/>
      <c r="C110" s="2"/>
      <c r="D110" s="28">
        <f>LOOKUP(5,'20 Teams'!Numbers, '20 Teams'!Teams)</f>
        <v>0</v>
      </c>
      <c r="E110" s="29" t="s">
        <v>6</v>
      </c>
      <c r="F110" s="28">
        <f>LOOKUP(8,'20 Teams'!Numbers, '20 Teams'!Teams)</f>
        <v>0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">
      <c r="A111" s="2"/>
      <c r="B111" s="2"/>
      <c r="C111" s="2"/>
      <c r="D111" s="28">
        <f>LOOKUP(16,'20 Teams'!Numbers, '20 Teams'!Teams)</f>
        <v>0</v>
      </c>
      <c r="E111" s="29" t="s">
        <v>6</v>
      </c>
      <c r="F111" s="28">
        <f>LOOKUP(1,'20 Teams'!Numbers, '20 Teams'!Teams)</f>
        <v>0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">
      <c r="A112" s="2"/>
      <c r="B112" s="2"/>
      <c r="C112" s="2"/>
      <c r="D112" s="40" t="s">
        <v>18</v>
      </c>
      <c r="E112" s="41"/>
      <c r="F112" s="4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">
      <c r="A113" s="2"/>
      <c r="B113" s="2"/>
      <c r="C113" s="2"/>
      <c r="D113" s="26">
        <f>LOOKUP(15,'20 Teams'!Numbers, '20 Teams'!Teams)</f>
        <v>0</v>
      </c>
      <c r="E113" s="27" t="s">
        <v>6</v>
      </c>
      <c r="F113" s="26">
        <f>LOOKUP(18,'20 Teams'!Numbers, '20 Teams'!Teams)</f>
        <v>0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">
      <c r="A114" s="2"/>
      <c r="B114" s="2"/>
      <c r="C114" s="2"/>
      <c r="D114" s="17">
        <f>LOOKUP(8,'20 Teams'!Numbers, '20 Teams'!Teams)</f>
        <v>0</v>
      </c>
      <c r="E114" s="18" t="s">
        <v>6</v>
      </c>
      <c r="F114" s="17">
        <f>LOOKUP(6,'20 Teams'!Numbers, '20 Teams'!Teams)</f>
        <v>0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">
      <c r="A115" s="2"/>
      <c r="B115" s="2"/>
      <c r="C115" s="2"/>
      <c r="D115" s="17">
        <f>LOOKUP(9,'20 Teams'!Numbers, '20 Teams'!Teams)</f>
        <v>0</v>
      </c>
      <c r="E115" s="18" t="s">
        <v>6</v>
      </c>
      <c r="F115" s="17">
        <f>LOOKUP(5,'20 Teams'!Numbers, '20 Teams'!Teams)</f>
        <v>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">
      <c r="A116" s="2"/>
      <c r="B116" s="2"/>
      <c r="C116" s="2"/>
      <c r="D116" s="17">
        <f>LOOKUP(10,'20 Teams'!Numbers, '20 Teams'!Teams)</f>
        <v>0</v>
      </c>
      <c r="E116" s="18" t="s">
        <v>6</v>
      </c>
      <c r="F116" s="17">
        <f>LOOKUP(4,'20 Teams'!Numbers, '20 Teams'!Teams)</f>
        <v>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">
      <c r="A117" s="2"/>
      <c r="B117" s="2"/>
      <c r="C117" s="2"/>
      <c r="D117" s="17">
        <f>LOOKUP(11,'20 Teams'!Numbers, '20 Teams'!Teams)</f>
        <v>0</v>
      </c>
      <c r="E117" s="18" t="s">
        <v>6</v>
      </c>
      <c r="F117" s="17">
        <f>LOOKUP(3,'20 Teams'!Numbers, '20 Teams'!Teams)</f>
        <v>0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">
      <c r="A118" s="2"/>
      <c r="B118" s="2"/>
      <c r="C118" s="2"/>
      <c r="D118" s="17">
        <f>LOOKUP(12,'20 Teams'!Numbers, '20 Teams'!Teams)</f>
        <v>0</v>
      </c>
      <c r="E118" s="18" t="s">
        <v>6</v>
      </c>
      <c r="F118" s="17">
        <f>LOOKUP(2,'20 Teams'!Numbers, '20 Teams'!Teams)</f>
        <v>0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">
      <c r="A119" s="2"/>
      <c r="B119" s="2"/>
      <c r="C119" s="2"/>
      <c r="D119" s="17">
        <f>LOOKUP(13,'20 Teams'!Numbers, '20 Teams'!Teams)</f>
        <v>0</v>
      </c>
      <c r="E119" s="18" t="s">
        <v>6</v>
      </c>
      <c r="F119" s="17">
        <f>LOOKUP(20,'20 Teams'!Numbers, '20 Teams'!Teams)</f>
        <v>0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">
      <c r="A120" s="2"/>
      <c r="B120" s="2"/>
      <c r="C120" s="2"/>
      <c r="D120" s="17">
        <f>LOOKUP(14,'20 Teams'!Numbers, '20 Teams'!Teams)</f>
        <v>0</v>
      </c>
      <c r="E120" s="18" t="s">
        <v>6</v>
      </c>
      <c r="F120" s="17">
        <f>LOOKUP(19,'20 Teams'!Numbers, '20 Teams'!Teams)</f>
        <v>0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">
      <c r="A121" s="2"/>
      <c r="B121" s="2"/>
      <c r="C121" s="2"/>
      <c r="D121" s="28">
        <f>LOOKUP(1,'20 Teams'!Numbers, '20 Teams'!Teams)</f>
        <v>0</v>
      </c>
      <c r="E121" s="29" t="s">
        <v>6</v>
      </c>
      <c r="F121" s="28">
        <f>LOOKUP(7,'20 Teams'!Numbers, '20 Teams'!Teams)</f>
        <v>0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">
      <c r="A122" s="2"/>
      <c r="B122" s="2"/>
      <c r="C122" s="2"/>
      <c r="D122" s="28">
        <f>LOOKUP(16,'20 Teams'!Numbers, '20 Teams'!Teams)</f>
        <v>0</v>
      </c>
      <c r="E122" s="29" t="s">
        <v>6</v>
      </c>
      <c r="F122" s="28">
        <f>LOOKUP(17,'20 Teams'!Numbers, '20 Teams'!Teams)</f>
        <v>0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">
      <c r="A123" s="2"/>
      <c r="B123" s="2"/>
      <c r="C123" s="2"/>
      <c r="D123" s="40" t="s">
        <v>19</v>
      </c>
      <c r="E123" s="41"/>
      <c r="F123" s="4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">
      <c r="A124" s="2"/>
      <c r="B124" s="2"/>
      <c r="C124" s="2"/>
      <c r="D124" s="26">
        <f>LOOKUP(5,'20 Teams'!Numbers, '20 Teams'!Teams)</f>
        <v>0</v>
      </c>
      <c r="E124" s="27" t="s">
        <v>6</v>
      </c>
      <c r="F124" s="26">
        <f>LOOKUP(10,'20 Teams'!Numbers, '20 Teams'!Teams)</f>
        <v>0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">
      <c r="A125" s="2"/>
      <c r="B125" s="2"/>
      <c r="C125" s="2"/>
      <c r="D125" s="17">
        <f>LOOKUP(18,'20 Teams'!Numbers, '20 Teams'!Teams)</f>
        <v>0</v>
      </c>
      <c r="E125" s="18" t="s">
        <v>6</v>
      </c>
      <c r="F125" s="17">
        <f>LOOKUP(16,'20 Teams'!Numbers, '20 Teams'!Teams)</f>
        <v>0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">
      <c r="A126" s="2"/>
      <c r="B126" s="2"/>
      <c r="C126" s="2"/>
      <c r="D126" s="17">
        <f>LOOKUP(19,'20 Teams'!Numbers, '20 Teams'!Teams)</f>
        <v>0</v>
      </c>
      <c r="E126" s="18" t="s">
        <v>6</v>
      </c>
      <c r="F126" s="17">
        <f>LOOKUP(15,'20 Teams'!Numbers, '20 Teams'!Teams)</f>
        <v>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">
      <c r="A127" s="2"/>
      <c r="B127" s="2"/>
      <c r="C127" s="2"/>
      <c r="D127" s="17">
        <f>LOOKUP(20,'20 Teams'!Numbers, '20 Teams'!Teams)</f>
        <v>0</v>
      </c>
      <c r="E127" s="18" t="s">
        <v>6</v>
      </c>
      <c r="F127" s="17">
        <f>LOOKUP(14,'20 Teams'!Numbers, '20 Teams'!Teams)</f>
        <v>0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">
      <c r="A128" s="2"/>
      <c r="B128" s="2"/>
      <c r="C128" s="2"/>
      <c r="D128" s="17">
        <f>LOOKUP(2,'20 Teams'!Numbers, '20 Teams'!Teams)</f>
        <v>0</v>
      </c>
      <c r="E128" s="18" t="s">
        <v>6</v>
      </c>
      <c r="F128" s="17">
        <f>LOOKUP(13,'20 Teams'!Numbers, '20 Teams'!Teams)</f>
        <v>0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">
      <c r="A129" s="2"/>
      <c r="B129" s="2"/>
      <c r="C129" s="2"/>
      <c r="D129" s="17">
        <f>LOOKUP(3,'20 Teams'!Numbers, '20 Teams'!Teams)</f>
        <v>0</v>
      </c>
      <c r="E129" s="18" t="s">
        <v>6</v>
      </c>
      <c r="F129" s="17">
        <f>LOOKUP(12,'20 Teams'!Numbers, '20 Teams'!Teams)</f>
        <v>0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">
      <c r="A130" s="2"/>
      <c r="B130" s="2"/>
      <c r="C130" s="2"/>
      <c r="D130" s="17">
        <f>LOOKUP(4,'20 Teams'!Numbers, '20 Teams'!Teams)</f>
        <v>0</v>
      </c>
      <c r="E130" s="18" t="s">
        <v>6</v>
      </c>
      <c r="F130" s="17">
        <f>LOOKUP(11,'20 Teams'!Numbers, '20 Teams'!Teams)</f>
        <v>0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">
      <c r="A131" s="2"/>
      <c r="B131" s="2"/>
      <c r="C131" s="2"/>
      <c r="D131" s="17">
        <f>LOOKUP(17,'20 Teams'!Numbers, '20 Teams'!Teams)</f>
        <v>0</v>
      </c>
      <c r="E131" s="18" t="s">
        <v>6</v>
      </c>
      <c r="F131" s="17">
        <f>LOOKUP(1,'20 Teams'!Numbers, '20 Teams'!Teams)</f>
        <v>0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">
      <c r="A132" s="2"/>
      <c r="B132" s="2"/>
      <c r="C132" s="2"/>
      <c r="D132" s="28">
        <f>LOOKUP(6,'20 Teams'!Numbers, '20 Teams'!Teams)</f>
        <v>0</v>
      </c>
      <c r="E132" s="29" t="s">
        <v>6</v>
      </c>
      <c r="F132" s="28">
        <f>LOOKUP(9,'20 Teams'!Numbers, '20 Teams'!Teams)</f>
        <v>0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">
      <c r="A133" s="2"/>
      <c r="B133" s="2"/>
      <c r="C133" s="2"/>
      <c r="D133" s="28">
        <f>LOOKUP(7,'20 Teams'!Numbers, '20 Teams'!Teams)</f>
        <v>0</v>
      </c>
      <c r="E133" s="29" t="s">
        <v>6</v>
      </c>
      <c r="F133" s="28">
        <f>LOOKUP(8,'20 Teams'!Numbers, '20 Teams'!Teams)</f>
        <v>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">
      <c r="A134" s="2"/>
      <c r="B134" s="2"/>
      <c r="C134" s="2"/>
      <c r="D134" s="40" t="s">
        <v>20</v>
      </c>
      <c r="E134" s="41"/>
      <c r="F134" s="4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">
      <c r="A135" s="2"/>
      <c r="B135" s="2"/>
      <c r="C135" s="2"/>
      <c r="D135" s="26">
        <f>LOOKUP(14,'20 Teams'!Numbers, '20 Teams'!Teams)</f>
        <v>0</v>
      </c>
      <c r="E135" s="27" t="s">
        <v>6</v>
      </c>
      <c r="F135" s="26">
        <f>LOOKUP(2,'20 Teams'!Numbers, '20 Teams'!Teams)</f>
        <v>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">
      <c r="A136" s="2"/>
      <c r="B136" s="2"/>
      <c r="C136" s="2"/>
      <c r="D136" s="17">
        <f>LOOKUP(9,'20 Teams'!Numbers, '20 Teams'!Teams)</f>
        <v>0</v>
      </c>
      <c r="E136" s="18" t="s">
        <v>6</v>
      </c>
      <c r="F136" s="17">
        <f>LOOKUP(7,'20 Teams'!Numbers, '20 Teams'!Teams)</f>
        <v>0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">
      <c r="A137" s="2"/>
      <c r="B137" s="2"/>
      <c r="C137" s="2"/>
      <c r="D137" s="17">
        <f>LOOKUP(10,'20 Teams'!Numbers, '20 Teams'!Teams)</f>
        <v>0</v>
      </c>
      <c r="E137" s="18" t="s">
        <v>6</v>
      </c>
      <c r="F137" s="17">
        <f>LOOKUP(6,'20 Teams'!Numbers, '20 Teams'!Teams)</f>
        <v>0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">
      <c r="A138" s="2"/>
      <c r="B138" s="2"/>
      <c r="C138" s="2"/>
      <c r="D138" s="17">
        <f>LOOKUP(11,'20 Teams'!Numbers, '20 Teams'!Teams)</f>
        <v>0</v>
      </c>
      <c r="E138" s="18" t="s">
        <v>6</v>
      </c>
      <c r="F138" s="17">
        <f>LOOKUP(5,'20 Teams'!Numbers, '20 Teams'!Teams)</f>
        <v>0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">
      <c r="A139" s="2"/>
      <c r="B139" s="2"/>
      <c r="C139" s="2"/>
      <c r="D139" s="17">
        <f>LOOKUP(12,'20 Teams'!Numbers, '20 Teams'!Teams)</f>
        <v>0</v>
      </c>
      <c r="E139" s="18" t="s">
        <v>6</v>
      </c>
      <c r="F139" s="17">
        <f>LOOKUP(4,'20 Teams'!Numbers, '20 Teams'!Teams)</f>
        <v>0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">
      <c r="A140" s="2"/>
      <c r="B140" s="2"/>
      <c r="C140" s="2"/>
      <c r="D140" s="17">
        <f>LOOKUP(13,'20 Teams'!Numbers, '20 Teams'!Teams)</f>
        <v>0</v>
      </c>
      <c r="E140" s="18" t="s">
        <v>6</v>
      </c>
      <c r="F140" s="17">
        <f>LOOKUP(3,'20 Teams'!Numbers, '20 Teams'!Teams)</f>
        <v>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">
      <c r="A141" s="2"/>
      <c r="B141" s="2"/>
      <c r="C141" s="2"/>
      <c r="D141" s="17">
        <f>LOOKUP(1,'20 Teams'!Numbers, '20 Teams'!Teams)</f>
        <v>0</v>
      </c>
      <c r="E141" s="18" t="s">
        <v>6</v>
      </c>
      <c r="F141" s="17">
        <f>LOOKUP(8,'20 Teams'!Numbers, '20 Teams'!Teams)</f>
        <v>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">
      <c r="A142" s="2"/>
      <c r="B142" s="2"/>
      <c r="C142" s="2"/>
      <c r="D142" s="17">
        <f>LOOKUP(15,'20 Teams'!Numbers, '20 Teams'!Teams)</f>
        <v>0</v>
      </c>
      <c r="E142" s="18" t="s">
        <v>6</v>
      </c>
      <c r="F142" s="17">
        <f>LOOKUP(20,'20 Teams'!Numbers, '20 Teams'!Teams)</f>
        <v>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">
      <c r="A143" s="2"/>
      <c r="B143" s="2"/>
      <c r="C143" s="2"/>
      <c r="D143" s="28">
        <f>LOOKUP(16,'20 Teams'!Numbers, '20 Teams'!Teams)</f>
        <v>0</v>
      </c>
      <c r="E143" s="29" t="s">
        <v>6</v>
      </c>
      <c r="F143" s="28">
        <f>LOOKUP(19,'20 Teams'!Numbers, '20 Teams'!Teams)</f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">
      <c r="A144" s="2"/>
      <c r="B144" s="2"/>
      <c r="C144" s="2"/>
      <c r="D144" s="28">
        <f>LOOKUP(17,'20 Teams'!Numbers, '20 Teams'!Teams)</f>
        <v>0</v>
      </c>
      <c r="E144" s="29" t="s">
        <v>6</v>
      </c>
      <c r="F144" s="28">
        <f>LOOKUP(18,'20 Teams'!Numbers, '20 Teams'!Teams)</f>
        <v>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">
      <c r="A145" s="2"/>
      <c r="B145" s="2"/>
      <c r="C145" s="2"/>
      <c r="D145" s="40" t="s">
        <v>21</v>
      </c>
      <c r="E145" s="41"/>
      <c r="F145" s="4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">
      <c r="A146" s="2"/>
      <c r="B146" s="2"/>
      <c r="C146" s="2"/>
      <c r="D146" s="26">
        <f>LOOKUP(4,'20 Teams'!Numbers, '20 Teams'!Teams)</f>
        <v>0</v>
      </c>
      <c r="E146" s="27" t="s">
        <v>6</v>
      </c>
      <c r="F146" s="26">
        <f>LOOKUP(13,'20 Teams'!Numbers, '20 Teams'!Teams)</f>
        <v>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">
      <c r="A147" s="2"/>
      <c r="B147" s="2"/>
      <c r="C147" s="2"/>
      <c r="D147" s="17">
        <f>LOOKUP(19,'20 Teams'!Numbers, '20 Teams'!Teams)</f>
        <v>0</v>
      </c>
      <c r="E147" s="18" t="s">
        <v>6</v>
      </c>
      <c r="F147" s="17">
        <f>LOOKUP(17,'20 Teams'!Numbers, '20 Teams'!Teams)</f>
        <v>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">
      <c r="A148" s="2"/>
      <c r="B148" s="2"/>
      <c r="C148" s="2"/>
      <c r="D148" s="17">
        <f>LOOKUP(20,'20 Teams'!Numbers, '20 Teams'!Teams)</f>
        <v>0</v>
      </c>
      <c r="E148" s="18" t="s">
        <v>6</v>
      </c>
      <c r="F148" s="17">
        <f>LOOKUP(16,'20 Teams'!Numbers, '20 Teams'!Teams)</f>
        <v>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">
      <c r="A149" s="2"/>
      <c r="B149" s="2"/>
      <c r="C149" s="2"/>
      <c r="D149" s="17">
        <f>LOOKUP(2,'20 Teams'!Numbers, '20 Teams'!Teams)</f>
        <v>0</v>
      </c>
      <c r="E149" s="18" t="s">
        <v>6</v>
      </c>
      <c r="F149" s="17">
        <f>LOOKUP(15,'20 Teams'!Numbers, '20 Teams'!Teams)</f>
        <v>0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">
      <c r="A150" s="2"/>
      <c r="B150" s="2"/>
      <c r="C150" s="2"/>
      <c r="D150" s="17">
        <f>LOOKUP(3,'20 Teams'!Numbers, '20 Teams'!Teams)</f>
        <v>0</v>
      </c>
      <c r="E150" s="18" t="s">
        <v>6</v>
      </c>
      <c r="F150" s="17">
        <f>LOOKUP(14,'20 Teams'!Numbers, '20 Teams'!Teams)</f>
        <v>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">
      <c r="A151" s="2"/>
      <c r="B151" s="2"/>
      <c r="C151" s="2"/>
      <c r="D151" s="17">
        <f>LOOKUP(18,'20 Teams'!Numbers, '20 Teams'!Teams)</f>
        <v>0</v>
      </c>
      <c r="E151" s="18" t="s">
        <v>6</v>
      </c>
      <c r="F151" s="17">
        <f>LOOKUP(1,'20 Teams'!Numbers, '20 Teams'!Teams)</f>
        <v>0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">
      <c r="A152" s="2"/>
      <c r="B152" s="2"/>
      <c r="C152" s="2"/>
      <c r="D152" s="17">
        <f>LOOKUP(5,'20 Teams'!Numbers, '20 Teams'!Teams)</f>
        <v>0</v>
      </c>
      <c r="E152" s="18" t="s">
        <v>6</v>
      </c>
      <c r="F152" s="17">
        <f>LOOKUP(12,'20 Teams'!Numbers, '20 Teams'!Teams)</f>
        <v>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">
      <c r="A153" s="2"/>
      <c r="B153" s="2"/>
      <c r="C153" s="2"/>
      <c r="D153" s="17">
        <f>LOOKUP(6,'20 Teams'!Numbers, '20 Teams'!Teams)</f>
        <v>0</v>
      </c>
      <c r="E153" s="18" t="s">
        <v>6</v>
      </c>
      <c r="F153" s="17">
        <f>LOOKUP(11,'20 Teams'!Numbers, '20 Teams'!Teams)</f>
        <v>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">
      <c r="A154" s="2"/>
      <c r="B154" s="2"/>
      <c r="C154" s="2"/>
      <c r="D154" s="28">
        <f>LOOKUP(7,'20 Teams'!Numbers, '20 Teams'!Teams)</f>
        <v>0</v>
      </c>
      <c r="E154" s="29" t="s">
        <v>6</v>
      </c>
      <c r="F154" s="28">
        <f>LOOKUP(10,'20 Teams'!Numbers, '20 Teams'!Teams)</f>
        <v>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">
      <c r="A155" s="2"/>
      <c r="B155" s="2"/>
      <c r="C155" s="2"/>
      <c r="D155" s="28">
        <f>LOOKUP(8,'20 Teams'!Numbers, '20 Teams'!Teams)</f>
        <v>0</v>
      </c>
      <c r="E155" s="29" t="s">
        <v>6</v>
      </c>
      <c r="F155" s="28">
        <f>LOOKUP(9,'20 Teams'!Numbers, '20 Teams'!Teams)</f>
        <v>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">
      <c r="A156" s="2"/>
      <c r="B156" s="2"/>
      <c r="C156" s="2"/>
      <c r="D156" s="40" t="s">
        <v>22</v>
      </c>
      <c r="E156" s="41"/>
      <c r="F156" s="4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">
      <c r="A157" s="2"/>
      <c r="B157" s="2"/>
      <c r="C157" s="2"/>
      <c r="D157" s="26">
        <f>LOOKUP(13,'20 Teams'!Numbers, '20 Teams'!Teams)</f>
        <v>0</v>
      </c>
      <c r="E157" s="27" t="s">
        <v>6</v>
      </c>
      <c r="F157" s="26">
        <f>LOOKUP(5,'20 Teams'!Numbers, '20 Teams'!Teams)</f>
        <v>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">
      <c r="A158" s="2"/>
      <c r="B158" s="2"/>
      <c r="C158" s="2"/>
      <c r="D158" s="17">
        <f>LOOKUP(10,'20 Teams'!Numbers, '20 Teams'!Teams)</f>
        <v>0</v>
      </c>
      <c r="E158" s="18" t="s">
        <v>6</v>
      </c>
      <c r="F158" s="17">
        <f>LOOKUP(8,'20 Teams'!Numbers, '20 Teams'!Teams)</f>
        <v>0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">
      <c r="A159" s="2"/>
      <c r="B159" s="2"/>
      <c r="C159" s="2"/>
      <c r="D159" s="17">
        <f>LOOKUP(11,'20 Teams'!Numbers, '20 Teams'!Teams)</f>
        <v>0</v>
      </c>
      <c r="E159" s="18" t="s">
        <v>6</v>
      </c>
      <c r="F159" s="17">
        <f>LOOKUP(7,'20 Teams'!Numbers, '20 Teams'!Teams)</f>
        <v>0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">
      <c r="A160" s="2"/>
      <c r="B160" s="2"/>
      <c r="C160" s="2"/>
      <c r="D160" s="17">
        <f>LOOKUP(12,'20 Teams'!Numbers, '20 Teams'!Teams)</f>
        <v>0</v>
      </c>
      <c r="E160" s="18" t="s">
        <v>6</v>
      </c>
      <c r="F160" s="17">
        <f>LOOKUP(6,'20 Teams'!Numbers, '20 Teams'!Teams)</f>
        <v>0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">
      <c r="A161" s="2"/>
      <c r="B161" s="2"/>
      <c r="C161" s="2"/>
      <c r="D161" s="17">
        <f>LOOKUP(1,'20 Teams'!Numbers, '20 Teams'!Teams)</f>
        <v>0</v>
      </c>
      <c r="E161" s="18" t="s">
        <v>6</v>
      </c>
      <c r="F161" s="17">
        <f>LOOKUP(9,'20 Teams'!Numbers, '20 Teams'!Teams)</f>
        <v>0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">
      <c r="A162" s="2"/>
      <c r="B162" s="2"/>
      <c r="C162" s="2"/>
      <c r="D162" s="17">
        <f>LOOKUP(14,'20 Teams'!Numbers, '20 Teams'!Teams)</f>
        <v>0</v>
      </c>
      <c r="E162" s="18" t="s">
        <v>6</v>
      </c>
      <c r="F162" s="17">
        <f>LOOKUP(4,'20 Teams'!Numbers, '20 Teams'!Teams)</f>
        <v>0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">
      <c r="A163" s="2"/>
      <c r="B163" s="2"/>
      <c r="C163" s="2"/>
      <c r="D163" s="17">
        <f>LOOKUP(15,'20 Teams'!Numbers, '20 Teams'!Teams)</f>
        <v>0</v>
      </c>
      <c r="E163" s="18" t="s">
        <v>6</v>
      </c>
      <c r="F163" s="17">
        <f>LOOKUP(3,'20 Teams'!Numbers, '20 Teams'!Teams)</f>
        <v>0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">
      <c r="A164" s="2"/>
      <c r="B164" s="2"/>
      <c r="C164" s="2"/>
      <c r="D164" s="17">
        <f>LOOKUP(16,'20 Teams'!Numbers, '20 Teams'!Teams)</f>
        <v>0</v>
      </c>
      <c r="E164" s="18" t="s">
        <v>6</v>
      </c>
      <c r="F164" s="17">
        <f>LOOKUP(2,'20 Teams'!Numbers, '20 Teams'!Teams)</f>
        <v>0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">
      <c r="A165" s="2"/>
      <c r="B165" s="2"/>
      <c r="C165" s="2"/>
      <c r="D165" s="28">
        <f>LOOKUP(17,'20 Teams'!Numbers, '20 Teams'!Teams)</f>
        <v>0</v>
      </c>
      <c r="E165" s="29" t="s">
        <v>6</v>
      </c>
      <c r="F165" s="28">
        <f>LOOKUP(20,'20 Teams'!Numbers, '20 Teams'!Teams)</f>
        <v>0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">
      <c r="A166" s="2"/>
      <c r="B166" s="2"/>
      <c r="C166" s="2"/>
      <c r="D166" s="28">
        <f>LOOKUP(18,'20 Teams'!Numbers, '20 Teams'!Teams)</f>
        <v>0</v>
      </c>
      <c r="E166" s="29" t="s">
        <v>6</v>
      </c>
      <c r="F166" s="28">
        <f>LOOKUP(19,'20 Teams'!Numbers, '20 Teams'!Teams)</f>
        <v>0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">
      <c r="A167" s="2"/>
      <c r="B167" s="2"/>
      <c r="C167" s="2"/>
      <c r="D167" s="40" t="s">
        <v>23</v>
      </c>
      <c r="E167" s="41"/>
      <c r="F167" s="4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">
      <c r="A168" s="2"/>
      <c r="B168" s="2"/>
      <c r="C168" s="2"/>
      <c r="D168" s="26">
        <f>LOOKUP(3,'20 Teams'!Numbers, '20 Teams'!Teams)</f>
        <v>0</v>
      </c>
      <c r="E168" s="27" t="s">
        <v>6</v>
      </c>
      <c r="F168" s="26">
        <f>LOOKUP(16,'20 Teams'!Numbers, '20 Teams'!Teams)</f>
        <v>0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">
      <c r="A169" s="2"/>
      <c r="B169" s="2"/>
      <c r="C169" s="2"/>
      <c r="D169" s="17">
        <f>LOOKUP(20,'20 Teams'!Numbers, '20 Teams'!Teams)</f>
        <v>0</v>
      </c>
      <c r="E169" s="18" t="s">
        <v>6</v>
      </c>
      <c r="F169" s="17">
        <f>LOOKUP(18,'20 Teams'!Numbers, '20 Teams'!Teams)</f>
        <v>0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">
      <c r="A170" s="2"/>
      <c r="B170" s="2"/>
      <c r="C170" s="2"/>
      <c r="D170" s="17">
        <f>LOOKUP(2,'20 Teams'!Numbers, '20 Teams'!Teams)</f>
        <v>0</v>
      </c>
      <c r="E170" s="18" t="s">
        <v>6</v>
      </c>
      <c r="F170" s="17">
        <f>LOOKUP(17,'20 Teams'!Numbers, '20 Teams'!Teams)</f>
        <v>0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">
      <c r="A171" s="2"/>
      <c r="B171" s="2"/>
      <c r="C171" s="2"/>
      <c r="D171" s="17">
        <f>LOOKUP(19,'20 Teams'!Numbers, '20 Teams'!Teams)</f>
        <v>0</v>
      </c>
      <c r="E171" s="18" t="s">
        <v>6</v>
      </c>
      <c r="F171" s="17">
        <f>LOOKUP(1,'20 Teams'!Numbers, '20 Teams'!Teams)</f>
        <v>0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">
      <c r="A172" s="2"/>
      <c r="B172" s="2"/>
      <c r="C172" s="2"/>
      <c r="D172" s="17">
        <f>LOOKUP(4,'20 Teams'!Numbers, '20 Teams'!Teams)</f>
        <v>0</v>
      </c>
      <c r="E172" s="18" t="s">
        <v>6</v>
      </c>
      <c r="F172" s="17">
        <f>LOOKUP(15,'20 Teams'!Numbers, '20 Teams'!Teams)</f>
        <v>0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">
      <c r="A173" s="2"/>
      <c r="B173" s="2"/>
      <c r="C173" s="2"/>
      <c r="D173" s="17">
        <f>LOOKUP(5,'20 Teams'!Numbers, '20 Teams'!Teams)</f>
        <v>0</v>
      </c>
      <c r="E173" s="18" t="s">
        <v>6</v>
      </c>
      <c r="F173" s="17">
        <f>LOOKUP(14,'20 Teams'!Numbers, '20 Teams'!Teams)</f>
        <v>0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">
      <c r="A174" s="2"/>
      <c r="B174" s="2"/>
      <c r="C174" s="2"/>
      <c r="D174" s="17">
        <f>LOOKUP(6,'20 Teams'!Numbers, '20 Teams'!Teams)</f>
        <v>0</v>
      </c>
      <c r="E174" s="18" t="s">
        <v>6</v>
      </c>
      <c r="F174" s="17">
        <f>LOOKUP(13,'20 Teams'!Numbers, '20 Teams'!Teams)</f>
        <v>0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">
      <c r="A175" s="2"/>
      <c r="B175" s="2"/>
      <c r="C175" s="2"/>
      <c r="D175" s="17">
        <f>LOOKUP(7,'20 Teams'!Numbers, '20 Teams'!Teams)</f>
        <v>0</v>
      </c>
      <c r="E175" s="18" t="s">
        <v>6</v>
      </c>
      <c r="F175" s="17">
        <f>LOOKUP(12,'20 Teams'!Numbers, '20 Teams'!Teams)</f>
        <v>0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">
      <c r="A176" s="2"/>
      <c r="B176" s="2"/>
      <c r="C176" s="2"/>
      <c r="D176" s="17">
        <f>LOOKUP(8,'20 Teams'!Numbers, '20 Teams'!Teams)</f>
        <v>0</v>
      </c>
      <c r="E176" s="18" t="s">
        <v>6</v>
      </c>
      <c r="F176" s="17">
        <f>LOOKUP(11,'20 Teams'!Numbers, '20 Teams'!Teams)</f>
        <v>0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">
      <c r="A177" s="2"/>
      <c r="B177" s="2"/>
      <c r="C177" s="2"/>
      <c r="D177" s="17">
        <f>LOOKUP(9,'20 Teams'!Numbers, '20 Teams'!Teams)</f>
        <v>0</v>
      </c>
      <c r="E177" s="18" t="s">
        <v>6</v>
      </c>
      <c r="F177" s="17">
        <f>LOOKUP(10,'20 Teams'!Numbers, '20 Teams'!Teams)</f>
        <v>0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">
      <c r="A178" s="2"/>
      <c r="B178" s="2"/>
      <c r="C178" s="2"/>
      <c r="D178" s="40" t="s">
        <v>24</v>
      </c>
      <c r="E178" s="41"/>
      <c r="F178" s="4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">
      <c r="A179" s="2"/>
      <c r="B179" s="2"/>
      <c r="C179" s="2"/>
      <c r="D179" s="26">
        <f>LOOKUP(12,'20 Teams'!Numbers, '20 Teams'!Teams)</f>
        <v>0</v>
      </c>
      <c r="E179" s="27" t="s">
        <v>6</v>
      </c>
      <c r="F179" s="26">
        <f>LOOKUP(8,'20 Teams'!Numbers, '20 Teams'!Teams)</f>
        <v>0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">
      <c r="A180" s="2"/>
      <c r="B180" s="2"/>
      <c r="C180" s="2"/>
      <c r="D180" s="17">
        <f>LOOKUP(11,'20 Teams'!Numbers, '20 Teams'!Teams)</f>
        <v>0</v>
      </c>
      <c r="E180" s="18" t="s">
        <v>6</v>
      </c>
      <c r="F180" s="17">
        <f>LOOKUP(9,'20 Teams'!Numbers, '20 Teams'!Teams)</f>
        <v>0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">
      <c r="A181" s="2"/>
      <c r="B181" s="2"/>
      <c r="C181" s="2"/>
      <c r="D181" s="17">
        <f>LOOKUP(1,'20 Teams'!Numbers, '20 Teams'!Teams)</f>
        <v>0</v>
      </c>
      <c r="E181" s="18" t="s">
        <v>6</v>
      </c>
      <c r="F181" s="17">
        <f>LOOKUP(10,'20 Teams'!Numbers, '20 Teams'!Teams)</f>
        <v>0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">
      <c r="A182" s="2"/>
      <c r="B182" s="2"/>
      <c r="C182" s="2"/>
      <c r="D182" s="17">
        <f>LOOKUP(13,'20 Teams'!Numbers, '20 Teams'!Teams)</f>
        <v>0</v>
      </c>
      <c r="E182" s="18" t="s">
        <v>6</v>
      </c>
      <c r="F182" s="17">
        <f>LOOKUP(7,'20 Teams'!Numbers, '20 Teams'!Teams)</f>
        <v>0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">
      <c r="A183" s="2"/>
      <c r="B183" s="2"/>
      <c r="C183" s="2"/>
      <c r="D183" s="17">
        <f>LOOKUP(14,'20 Teams'!Numbers, '20 Teams'!Teams)</f>
        <v>0</v>
      </c>
      <c r="E183" s="18" t="s">
        <v>6</v>
      </c>
      <c r="F183" s="17">
        <f>LOOKUP(6,'20 Teams'!Numbers, '20 Teams'!Teams)</f>
        <v>0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">
      <c r="A184" s="2"/>
      <c r="B184" s="2"/>
      <c r="C184" s="2"/>
      <c r="D184" s="17">
        <f>LOOKUP(15,'20 Teams'!Numbers, '20 Teams'!Teams)</f>
        <v>0</v>
      </c>
      <c r="E184" s="18" t="s">
        <v>6</v>
      </c>
      <c r="F184" s="17">
        <f>LOOKUP(5,'20 Teams'!Numbers, '20 Teams'!Teams)</f>
        <v>0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">
      <c r="A185" s="2"/>
      <c r="B185" s="2"/>
      <c r="C185" s="2"/>
      <c r="D185" s="17">
        <f>LOOKUP(16,'20 Teams'!Numbers, '20 Teams'!Teams)</f>
        <v>0</v>
      </c>
      <c r="E185" s="18" t="s">
        <v>6</v>
      </c>
      <c r="F185" s="17">
        <f>LOOKUP(4,'20 Teams'!Numbers, '20 Teams'!Teams)</f>
        <v>0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">
      <c r="A186" s="2"/>
      <c r="B186" s="2"/>
      <c r="C186" s="2"/>
      <c r="D186" s="17">
        <f>LOOKUP(17,'20 Teams'!Numbers, '20 Teams'!Teams)</f>
        <v>0</v>
      </c>
      <c r="E186" s="18" t="s">
        <v>6</v>
      </c>
      <c r="F186" s="17">
        <f>LOOKUP(3,'20 Teams'!Numbers, '20 Teams'!Teams)</f>
        <v>0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">
      <c r="A187" s="2"/>
      <c r="B187" s="2"/>
      <c r="C187" s="2"/>
      <c r="D187" s="28">
        <f>LOOKUP(18,'20 Teams'!Numbers, '20 Teams'!Teams)</f>
        <v>0</v>
      </c>
      <c r="E187" s="29" t="s">
        <v>6</v>
      </c>
      <c r="F187" s="28">
        <f>LOOKUP(2,'20 Teams'!Numbers, '20 Teams'!Teams)</f>
        <v>0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">
      <c r="A188" s="2"/>
      <c r="B188" s="2"/>
      <c r="C188" s="2"/>
      <c r="D188" s="28">
        <f>LOOKUP(19,'20 Teams'!Numbers, '20 Teams'!Teams)</f>
        <v>0</v>
      </c>
      <c r="E188" s="29" t="s">
        <v>6</v>
      </c>
      <c r="F188" s="28">
        <f>LOOKUP(20,'20 Teams'!Numbers, '20 Teams'!Teams)</f>
        <v>0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">
      <c r="A189" s="2"/>
      <c r="B189" s="2"/>
      <c r="C189" s="2"/>
      <c r="D189" s="40" t="s">
        <v>25</v>
      </c>
      <c r="E189" s="41"/>
      <c r="F189" s="4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">
      <c r="A190" s="2"/>
      <c r="B190" s="2"/>
      <c r="C190" s="2"/>
      <c r="D190" s="26">
        <f>LOOKUP(2,'20 Teams'!Numbers, '20 Teams'!Teams)</f>
        <v>0</v>
      </c>
      <c r="E190" s="27" t="s">
        <v>6</v>
      </c>
      <c r="F190" s="26">
        <f>LOOKUP(19,'20 Teams'!Numbers, '20 Teams'!Teams)</f>
        <v>0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">
      <c r="A191" s="2"/>
      <c r="B191" s="2"/>
      <c r="C191" s="2"/>
      <c r="D191" s="17">
        <f>LOOKUP(20,'20 Teams'!Numbers, '20 Teams'!Teams)</f>
        <v>0</v>
      </c>
      <c r="E191" s="18" t="s">
        <v>6</v>
      </c>
      <c r="F191" s="17">
        <f>LOOKUP(1,'20 Teams'!Numbers, '20 Teams'!Teams)</f>
        <v>0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">
      <c r="A192" s="2"/>
      <c r="B192" s="2"/>
      <c r="C192" s="2"/>
      <c r="D192" s="17">
        <f>LOOKUP(3,'20 Teams'!Numbers, '20 Teams'!Teams)</f>
        <v>0</v>
      </c>
      <c r="E192" s="18" t="s">
        <v>6</v>
      </c>
      <c r="F192" s="17">
        <f>LOOKUP(18,'20 Teams'!Numbers, '20 Teams'!Teams)</f>
        <v>0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">
      <c r="A193" s="2"/>
      <c r="B193" s="2"/>
      <c r="C193" s="2"/>
      <c r="D193" s="17">
        <f>LOOKUP(4,'20 Teams'!Numbers, '20 Teams'!Teams)</f>
        <v>0</v>
      </c>
      <c r="E193" s="18" t="s">
        <v>6</v>
      </c>
      <c r="F193" s="17">
        <f>LOOKUP(17,'20 Teams'!Numbers, '20 Teams'!Teams)</f>
        <v>0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">
      <c r="A194" s="2"/>
      <c r="B194" s="2"/>
      <c r="C194" s="2"/>
      <c r="D194" s="17">
        <f>LOOKUP(5,'20 Teams'!Numbers, '20 Teams'!Teams)</f>
        <v>0</v>
      </c>
      <c r="E194" s="18" t="s">
        <v>6</v>
      </c>
      <c r="F194" s="17">
        <f>LOOKUP(16,'20 Teams'!Numbers, '20 Teams'!Teams)</f>
        <v>0</v>
      </c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">
      <c r="A195" s="2"/>
      <c r="B195" s="2"/>
      <c r="C195" s="2"/>
      <c r="D195" s="17">
        <f>LOOKUP(6,'20 Teams'!Numbers, '20 Teams'!Teams)</f>
        <v>0</v>
      </c>
      <c r="E195" s="18" t="s">
        <v>6</v>
      </c>
      <c r="F195" s="17">
        <f>LOOKUP(15,'20 Teams'!Numbers, '20 Teams'!Teams)</f>
        <v>0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">
      <c r="A196" s="2"/>
      <c r="B196" s="2"/>
      <c r="C196" s="2"/>
      <c r="D196" s="17">
        <f>LOOKUP(7,'20 Teams'!Numbers, '20 Teams'!Teams)</f>
        <v>0</v>
      </c>
      <c r="E196" s="18" t="s">
        <v>6</v>
      </c>
      <c r="F196" s="17">
        <f>LOOKUP(14,'20 Teams'!Numbers, '20 Teams'!Teams)</f>
        <v>0</v>
      </c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">
      <c r="A197" s="2"/>
      <c r="B197" s="2"/>
      <c r="C197" s="2"/>
      <c r="D197" s="17">
        <f>LOOKUP(8,'20 Teams'!Numbers, '20 Teams'!Teams)</f>
        <v>0</v>
      </c>
      <c r="E197" s="18" t="s">
        <v>6</v>
      </c>
      <c r="F197" s="17">
        <f>LOOKUP(13,'20 Teams'!Numbers, '20 Teams'!Teams)</f>
        <v>0</v>
      </c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">
      <c r="A198" s="2"/>
      <c r="B198" s="2"/>
      <c r="C198" s="2"/>
      <c r="D198" s="17">
        <f>LOOKUP(9,'20 Teams'!Numbers, '20 Teams'!Teams)</f>
        <v>0</v>
      </c>
      <c r="E198" s="18" t="s">
        <v>6</v>
      </c>
      <c r="F198" s="17">
        <f>LOOKUP(12,'20 Teams'!Numbers, '20 Teams'!Teams)</f>
        <v>0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">
      <c r="A199" s="2"/>
      <c r="B199" s="2"/>
      <c r="C199" s="2"/>
      <c r="D199" s="17">
        <f>LOOKUP(10,'20 Teams'!Numbers, '20 Teams'!Teams)</f>
        <v>0</v>
      </c>
      <c r="E199" s="18" t="s">
        <v>6</v>
      </c>
      <c r="F199" s="17">
        <f>LOOKUP(11,'20 Teams'!Numbers, '20 Teams'!Teams)</f>
        <v>0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">
      <c r="A200" s="2"/>
      <c r="B200" s="2"/>
      <c r="C200" s="2"/>
      <c r="D200" s="22"/>
      <c r="E200" s="23"/>
      <c r="F200" s="2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">
      <c r="A201" s="2"/>
      <c r="B201" s="2"/>
      <c r="C201" s="2"/>
      <c r="D201" s="22"/>
      <c r="E201" s="23"/>
      <c r="F201" s="2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">
      <c r="A202" s="2"/>
      <c r="B202" s="2"/>
      <c r="C202" s="2"/>
      <c r="D202" s="22"/>
      <c r="E202" s="23"/>
      <c r="F202" s="2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">
      <c r="A203" s="2"/>
      <c r="B203" s="2"/>
      <c r="C203" s="2"/>
      <c r="D203" s="22"/>
      <c r="E203" s="23"/>
      <c r="F203" s="2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">
      <c r="A204" s="2"/>
      <c r="B204" s="2"/>
      <c r="C204" s="2"/>
      <c r="D204" s="22"/>
      <c r="E204" s="23"/>
      <c r="F204" s="2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">
      <c r="A205" s="2"/>
      <c r="B205" s="2"/>
      <c r="C205" s="2"/>
      <c r="D205" s="22"/>
      <c r="E205" s="23"/>
      <c r="F205" s="2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">
      <c r="A206" s="2"/>
      <c r="B206" s="2"/>
      <c r="C206" s="2"/>
      <c r="D206" s="22"/>
      <c r="E206" s="23"/>
      <c r="F206" s="2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">
      <c r="A207" s="2"/>
      <c r="B207" s="2"/>
      <c r="C207" s="2"/>
      <c r="D207" s="22"/>
      <c r="E207" s="23"/>
      <c r="F207" s="2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">
      <c r="A208" s="2"/>
      <c r="B208" s="2"/>
      <c r="C208" s="2"/>
      <c r="D208" s="22"/>
      <c r="E208" s="23"/>
      <c r="F208" s="2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">
      <c r="A209" s="2"/>
      <c r="B209" s="2"/>
      <c r="C209" s="2"/>
      <c r="D209" s="22"/>
      <c r="E209" s="23"/>
      <c r="F209" s="2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">
      <c r="A210" s="2"/>
      <c r="B210" s="2"/>
      <c r="C210" s="2"/>
      <c r="D210" s="22"/>
      <c r="E210" s="23"/>
      <c r="F210" s="2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">
      <c r="A211" s="2"/>
      <c r="B211" s="2"/>
      <c r="C211" s="2"/>
      <c r="D211" s="22"/>
      <c r="E211" s="23"/>
      <c r="F211" s="2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">
      <c r="A212" s="2"/>
      <c r="B212" s="2"/>
      <c r="C212" s="2"/>
      <c r="D212" s="22"/>
      <c r="E212" s="23"/>
      <c r="F212" s="2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">
      <c r="A213" s="2"/>
      <c r="B213" s="2"/>
      <c r="C213" s="2"/>
      <c r="D213" s="22"/>
      <c r="E213" s="23"/>
      <c r="F213" s="2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">
      <c r="A214" s="2"/>
      <c r="B214" s="2"/>
      <c r="C214" s="2"/>
      <c r="D214" s="22"/>
      <c r="E214" s="23"/>
      <c r="F214" s="2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">
      <c r="A215" s="2"/>
      <c r="B215" s="2"/>
      <c r="C215" s="2"/>
      <c r="D215" s="22"/>
      <c r="E215" s="23"/>
      <c r="F215" s="2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">
      <c r="A216" s="2"/>
      <c r="B216" s="2"/>
      <c r="C216" s="2"/>
      <c r="D216" s="22"/>
      <c r="E216" s="23"/>
      <c r="F216" s="2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">
      <c r="A217" s="2"/>
      <c r="B217" s="2"/>
      <c r="C217" s="2"/>
      <c r="D217" s="22"/>
      <c r="E217" s="23"/>
      <c r="F217" s="2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">
      <c r="A218" s="2"/>
      <c r="B218" s="2"/>
      <c r="C218" s="2"/>
      <c r="D218" s="22"/>
      <c r="E218" s="23"/>
      <c r="F218" s="2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">
      <c r="A219" s="2"/>
      <c r="B219" s="2"/>
      <c r="C219" s="2"/>
      <c r="D219" s="22"/>
      <c r="E219" s="23"/>
      <c r="F219" s="2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">
      <c r="A220" s="2"/>
      <c r="B220" s="2"/>
      <c r="C220" s="2"/>
      <c r="D220" s="22"/>
      <c r="E220" s="23"/>
      <c r="F220" s="2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">
      <c r="A221" s="2"/>
      <c r="B221" s="2"/>
      <c r="C221" s="2"/>
      <c r="D221" s="22"/>
      <c r="E221" s="23"/>
      <c r="F221" s="2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">
      <c r="A222" s="2"/>
      <c r="B222" s="2"/>
      <c r="C222" s="2"/>
      <c r="D222" s="22"/>
      <c r="E222" s="23"/>
      <c r="F222" s="2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">
      <c r="A223" s="2"/>
      <c r="B223" s="2"/>
      <c r="C223" s="2"/>
      <c r="D223" s="22"/>
      <c r="E223" s="23"/>
      <c r="F223" s="2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">
      <c r="A224" s="2"/>
      <c r="B224" s="2"/>
      <c r="C224" s="2"/>
      <c r="D224" s="22"/>
      <c r="E224" s="23"/>
      <c r="F224" s="2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">
      <c r="A225" s="2"/>
      <c r="B225" s="2"/>
      <c r="C225" s="2"/>
      <c r="D225" s="22"/>
      <c r="E225" s="23"/>
      <c r="F225" s="2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">
      <c r="A226" s="2"/>
      <c r="B226" s="2"/>
      <c r="C226" s="2"/>
      <c r="D226" s="22"/>
      <c r="E226" s="23"/>
      <c r="F226" s="2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">
      <c r="A227" s="2"/>
      <c r="B227" s="2"/>
      <c r="C227" s="2"/>
      <c r="D227" s="22"/>
      <c r="E227" s="23"/>
      <c r="F227" s="2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">
      <c r="A228" s="2"/>
      <c r="B228" s="2"/>
      <c r="C228" s="2"/>
      <c r="D228" s="22"/>
      <c r="E228" s="23"/>
      <c r="F228" s="2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">
      <c r="A229" s="2"/>
      <c r="B229" s="2"/>
      <c r="C229" s="2"/>
      <c r="D229" s="22"/>
      <c r="E229" s="23"/>
      <c r="F229" s="2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">
      <c r="A230" s="2"/>
      <c r="B230" s="2"/>
      <c r="C230" s="2"/>
      <c r="D230" s="22"/>
      <c r="E230" s="23"/>
      <c r="F230" s="2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">
      <c r="A231" s="2"/>
      <c r="B231" s="2"/>
      <c r="C231" s="2"/>
      <c r="D231" s="22"/>
      <c r="E231" s="23"/>
      <c r="F231" s="2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">
      <c r="A232" s="2"/>
      <c r="B232" s="2"/>
      <c r="C232" s="2"/>
      <c r="D232" s="22"/>
      <c r="E232" s="23"/>
      <c r="F232" s="2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">
      <c r="A233" s="2"/>
      <c r="B233" s="2"/>
      <c r="C233" s="2"/>
      <c r="D233" s="22"/>
      <c r="E233" s="23"/>
      <c r="F233" s="2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">
      <c r="A234" s="2"/>
      <c r="B234" s="2"/>
      <c r="C234" s="2"/>
      <c r="D234" s="22"/>
      <c r="E234" s="23"/>
      <c r="F234" s="2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">
      <c r="A235" s="2"/>
      <c r="B235" s="2"/>
      <c r="C235" s="2"/>
      <c r="D235" s="22"/>
      <c r="E235" s="23"/>
      <c r="F235" s="2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">
      <c r="A236" s="2"/>
      <c r="B236" s="2"/>
      <c r="C236" s="2"/>
      <c r="D236" s="22"/>
      <c r="E236" s="23"/>
      <c r="F236" s="2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">
      <c r="A237" s="2"/>
      <c r="B237" s="2"/>
      <c r="C237" s="2"/>
      <c r="D237" s="22"/>
      <c r="E237" s="23"/>
      <c r="F237" s="2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">
      <c r="A238" s="2"/>
      <c r="B238" s="2"/>
      <c r="C238" s="2"/>
      <c r="D238" s="22"/>
      <c r="E238" s="23"/>
      <c r="F238" s="2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">
      <c r="A239" s="2"/>
      <c r="B239" s="2"/>
      <c r="C239" s="2"/>
      <c r="D239" s="22"/>
      <c r="E239" s="23"/>
      <c r="F239" s="2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2"/>
      <c r="B240" s="2"/>
      <c r="C240" s="2"/>
      <c r="D240" s="22"/>
      <c r="E240" s="23"/>
      <c r="F240" s="2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">
      <c r="A241" s="2"/>
      <c r="B241" s="2"/>
      <c r="C241" s="2"/>
      <c r="D241" s="22"/>
      <c r="E241" s="23"/>
      <c r="F241" s="2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2"/>
      <c r="B242" s="2"/>
      <c r="C242" s="2"/>
      <c r="D242" s="22"/>
      <c r="E242" s="23"/>
      <c r="F242" s="2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">
      <c r="A243" s="2"/>
      <c r="B243" s="2"/>
      <c r="C243" s="2"/>
      <c r="D243" s="22"/>
      <c r="E243" s="23"/>
      <c r="F243" s="2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">
      <c r="A244" s="2"/>
      <c r="B244" s="2"/>
      <c r="C244" s="2"/>
      <c r="D244" s="22"/>
      <c r="E244" s="23"/>
      <c r="F244" s="2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">
      <c r="A245" s="2"/>
      <c r="B245" s="2"/>
      <c r="C245" s="2"/>
      <c r="D245" s="22"/>
      <c r="E245" s="23"/>
      <c r="F245" s="2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">
      <c r="A246" s="2"/>
      <c r="B246" s="2"/>
      <c r="C246" s="2"/>
      <c r="D246" s="22"/>
      <c r="E246" s="23"/>
      <c r="F246" s="2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">
      <c r="A247" s="2"/>
      <c r="B247" s="2"/>
      <c r="C247" s="2"/>
      <c r="D247" s="22"/>
      <c r="E247" s="23"/>
      <c r="F247" s="2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">
      <c r="A248" s="2"/>
      <c r="B248" s="2"/>
      <c r="C248" s="2"/>
      <c r="D248" s="22"/>
      <c r="E248" s="23"/>
      <c r="F248" s="2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">
      <c r="A249" s="2"/>
      <c r="B249" s="2"/>
      <c r="C249" s="2"/>
      <c r="D249" s="22"/>
      <c r="E249" s="23"/>
      <c r="F249" s="2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">
      <c r="A250" s="2"/>
      <c r="B250" s="2"/>
      <c r="C250" s="2"/>
      <c r="D250" s="22"/>
      <c r="E250" s="23"/>
      <c r="F250" s="2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">
      <c r="A251" s="2"/>
      <c r="B251" s="2"/>
      <c r="C251" s="2"/>
      <c r="D251" s="22"/>
      <c r="E251" s="23"/>
      <c r="F251" s="2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">
      <c r="A252" s="2"/>
      <c r="B252" s="2"/>
      <c r="C252" s="2"/>
      <c r="D252" s="22"/>
      <c r="E252" s="23"/>
      <c r="F252" s="2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">
      <c r="A253" s="2"/>
      <c r="B253" s="2"/>
      <c r="C253" s="2"/>
      <c r="D253" s="22"/>
      <c r="E253" s="23"/>
      <c r="F253" s="2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">
      <c r="A254" s="2"/>
      <c r="B254" s="2"/>
      <c r="C254" s="2"/>
      <c r="D254" s="22"/>
      <c r="E254" s="23"/>
      <c r="F254" s="2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">
      <c r="A255" s="2"/>
      <c r="B255" s="2"/>
      <c r="C255" s="2"/>
      <c r="D255" s="22"/>
      <c r="E255" s="23"/>
      <c r="F255" s="2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">
      <c r="A256" s="2"/>
      <c r="B256" s="2"/>
      <c r="C256" s="2"/>
      <c r="D256" s="22"/>
      <c r="E256" s="23"/>
      <c r="F256" s="2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">
      <c r="A257" s="2"/>
      <c r="B257" s="2"/>
      <c r="C257" s="2"/>
      <c r="D257" s="22"/>
      <c r="E257" s="23"/>
      <c r="F257" s="2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">
      <c r="A258" s="2"/>
      <c r="B258" s="2"/>
      <c r="C258" s="2"/>
      <c r="D258" s="22"/>
      <c r="E258" s="23"/>
      <c r="F258" s="2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">
      <c r="A259" s="2"/>
      <c r="B259" s="2"/>
      <c r="C259" s="2"/>
      <c r="D259" s="22"/>
      <c r="E259" s="23"/>
      <c r="F259" s="2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">
      <c r="A260" s="2"/>
      <c r="B260" s="2"/>
      <c r="C260" s="2"/>
      <c r="D260" s="22"/>
      <c r="E260" s="23"/>
      <c r="F260" s="2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">
      <c r="A261" s="2"/>
      <c r="B261" s="2"/>
      <c r="C261" s="2"/>
      <c r="D261" s="22"/>
      <c r="E261" s="23"/>
      <c r="F261" s="2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">
      <c r="A262" s="2"/>
      <c r="B262" s="2"/>
      <c r="C262" s="2"/>
      <c r="D262" s="22"/>
      <c r="E262" s="23"/>
      <c r="F262" s="2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">
      <c r="A263" s="2"/>
      <c r="B263" s="2"/>
      <c r="C263" s="2"/>
      <c r="D263" s="22"/>
      <c r="E263" s="23"/>
      <c r="F263" s="2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">
      <c r="A264" s="2"/>
      <c r="B264" s="2"/>
      <c r="C264" s="2"/>
      <c r="D264" s="22"/>
      <c r="E264" s="23"/>
      <c r="F264" s="2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">
      <c r="A265" s="2"/>
      <c r="B265" s="2"/>
      <c r="C265" s="2"/>
      <c r="D265" s="22"/>
      <c r="E265" s="23"/>
      <c r="F265" s="2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">
      <c r="A266" s="2"/>
      <c r="B266" s="2"/>
      <c r="C266" s="2"/>
      <c r="D266" s="22"/>
      <c r="E266" s="23"/>
      <c r="F266" s="2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">
      <c r="A267" s="2"/>
      <c r="B267" s="2"/>
      <c r="C267" s="2"/>
      <c r="D267" s="22"/>
      <c r="E267" s="23"/>
      <c r="F267" s="2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">
      <c r="A268" s="2"/>
      <c r="B268" s="2"/>
      <c r="C268" s="2"/>
      <c r="D268" s="22"/>
      <c r="E268" s="23"/>
      <c r="F268" s="2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">
      <c r="A269" s="2"/>
      <c r="B269" s="2"/>
      <c r="C269" s="2"/>
      <c r="D269" s="22"/>
      <c r="E269" s="23"/>
      <c r="F269" s="2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">
      <c r="A270" s="2"/>
      <c r="B270" s="2"/>
      <c r="C270" s="2"/>
      <c r="D270" s="22"/>
      <c r="E270" s="23"/>
      <c r="F270" s="2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">
      <c r="A271" s="2"/>
      <c r="B271" s="2"/>
      <c r="C271" s="2"/>
      <c r="D271" s="22"/>
      <c r="E271" s="23"/>
      <c r="F271" s="2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">
      <c r="A272" s="2"/>
      <c r="B272" s="2"/>
      <c r="C272" s="2"/>
      <c r="D272" s="22"/>
      <c r="E272" s="23"/>
      <c r="F272" s="2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">
      <c r="A273" s="2"/>
      <c r="B273" s="2"/>
      <c r="C273" s="2"/>
      <c r="D273" s="22"/>
      <c r="E273" s="23"/>
      <c r="F273" s="2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">
      <c r="A274" s="2"/>
      <c r="B274" s="2"/>
      <c r="C274" s="2"/>
      <c r="D274" s="22"/>
      <c r="E274" s="23"/>
      <c r="F274" s="2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">
      <c r="A275" s="2"/>
      <c r="B275" s="2"/>
      <c r="C275" s="2"/>
      <c r="D275" s="22"/>
      <c r="E275" s="23"/>
      <c r="F275" s="2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">
      <c r="A276" s="2"/>
      <c r="B276" s="2"/>
      <c r="C276" s="2"/>
      <c r="D276" s="22"/>
      <c r="E276" s="23"/>
      <c r="F276" s="2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">
      <c r="A277" s="2"/>
      <c r="B277" s="2"/>
      <c r="C277" s="2"/>
      <c r="D277" s="22"/>
      <c r="E277" s="23"/>
      <c r="F277" s="2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">
      <c r="A278" s="2"/>
      <c r="B278" s="2"/>
      <c r="C278" s="2"/>
      <c r="D278" s="22"/>
      <c r="E278" s="23"/>
      <c r="F278" s="2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">
      <c r="A279" s="2"/>
      <c r="B279" s="2"/>
      <c r="C279" s="2"/>
      <c r="D279" s="22"/>
      <c r="E279" s="23"/>
      <c r="F279" s="2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">
      <c r="A280" s="2"/>
      <c r="B280" s="2"/>
      <c r="C280" s="2"/>
      <c r="D280" s="22"/>
      <c r="E280" s="23"/>
      <c r="F280" s="2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">
      <c r="A281" s="2"/>
      <c r="B281" s="2"/>
      <c r="C281" s="2"/>
      <c r="D281" s="22"/>
      <c r="E281" s="23"/>
      <c r="F281" s="2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">
      <c r="A282" s="2"/>
      <c r="B282" s="2"/>
      <c r="C282" s="2"/>
      <c r="D282" s="22"/>
      <c r="E282" s="23"/>
      <c r="F282" s="2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">
      <c r="A283" s="2"/>
      <c r="B283" s="2"/>
      <c r="C283" s="2"/>
      <c r="D283" s="22"/>
      <c r="E283" s="23"/>
      <c r="F283" s="2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">
      <c r="A284" s="2"/>
      <c r="B284" s="2"/>
      <c r="C284" s="2"/>
      <c r="D284" s="22"/>
      <c r="E284" s="23"/>
      <c r="F284" s="2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">
      <c r="A285" s="2"/>
      <c r="B285" s="2"/>
      <c r="C285" s="2"/>
      <c r="D285" s="22"/>
      <c r="E285" s="23"/>
      <c r="F285" s="2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">
      <c r="A286" s="2"/>
      <c r="B286" s="2"/>
      <c r="C286" s="2"/>
      <c r="D286" s="22"/>
      <c r="E286" s="23"/>
      <c r="F286" s="2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">
      <c r="A287" s="2"/>
      <c r="B287" s="2"/>
      <c r="C287" s="2"/>
      <c r="D287" s="22"/>
      <c r="E287" s="23"/>
      <c r="F287" s="2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">
      <c r="A288" s="2"/>
      <c r="B288" s="2"/>
      <c r="C288" s="2"/>
      <c r="D288" s="22"/>
      <c r="E288" s="23"/>
      <c r="F288" s="2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">
      <c r="A289" s="2"/>
      <c r="B289" s="2"/>
      <c r="C289" s="2"/>
      <c r="D289" s="22"/>
      <c r="E289" s="23"/>
      <c r="F289" s="2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">
      <c r="A290" s="2"/>
      <c r="B290" s="2"/>
      <c r="C290" s="2"/>
      <c r="D290" s="22"/>
      <c r="E290" s="23"/>
      <c r="F290" s="2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">
      <c r="A291" s="2"/>
      <c r="B291" s="2"/>
      <c r="C291" s="2"/>
      <c r="D291" s="22"/>
      <c r="E291" s="23"/>
      <c r="F291" s="2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">
      <c r="A292" s="2"/>
      <c r="B292" s="2"/>
      <c r="C292" s="2"/>
      <c r="D292" s="22"/>
      <c r="E292" s="23"/>
      <c r="F292" s="2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">
      <c r="A293" s="2"/>
      <c r="B293" s="2"/>
      <c r="C293" s="2"/>
      <c r="D293" s="22"/>
      <c r="E293" s="23"/>
      <c r="F293" s="2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">
      <c r="A294" s="2"/>
      <c r="B294" s="2"/>
      <c r="C294" s="2"/>
      <c r="D294" s="22"/>
      <c r="E294" s="23"/>
      <c r="F294" s="2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">
      <c r="A295" s="2"/>
      <c r="B295" s="2"/>
      <c r="C295" s="2"/>
      <c r="D295" s="22"/>
      <c r="E295" s="23"/>
      <c r="F295" s="2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">
      <c r="A296" s="2"/>
      <c r="B296" s="2"/>
      <c r="C296" s="2"/>
      <c r="D296" s="22"/>
      <c r="E296" s="23"/>
      <c r="F296" s="2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">
      <c r="A297" s="2"/>
      <c r="B297" s="2"/>
      <c r="C297" s="2"/>
      <c r="D297" s="22"/>
      <c r="E297" s="23"/>
      <c r="F297" s="2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">
      <c r="A298" s="2"/>
      <c r="B298" s="2"/>
      <c r="C298" s="2"/>
      <c r="D298" s="22"/>
      <c r="E298" s="23"/>
      <c r="F298" s="2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">
      <c r="A299" s="2"/>
      <c r="B299" s="2"/>
      <c r="C299" s="2"/>
      <c r="D299" s="22"/>
      <c r="E299" s="23"/>
      <c r="F299" s="2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">
      <c r="A300" s="2"/>
      <c r="B300" s="2"/>
      <c r="C300" s="2"/>
      <c r="D300" s="22"/>
      <c r="E300" s="23"/>
      <c r="F300" s="2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">
      <c r="A301" s="2"/>
      <c r="B301" s="2"/>
      <c r="C301" s="2"/>
      <c r="D301" s="22"/>
      <c r="E301" s="23"/>
      <c r="F301" s="2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">
      <c r="A302" s="2"/>
      <c r="B302" s="2"/>
      <c r="C302" s="2"/>
      <c r="D302" s="22"/>
      <c r="E302" s="23"/>
      <c r="F302" s="2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">
      <c r="A303" s="2"/>
      <c r="B303" s="2"/>
      <c r="C303" s="2"/>
      <c r="D303" s="22"/>
      <c r="E303" s="23"/>
      <c r="F303" s="2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">
      <c r="A304" s="2"/>
      <c r="B304" s="2"/>
      <c r="C304" s="2"/>
      <c r="D304" s="22"/>
      <c r="E304" s="23"/>
      <c r="F304" s="2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">
      <c r="A305" s="2"/>
      <c r="B305" s="2"/>
      <c r="C305" s="2"/>
      <c r="D305" s="22"/>
      <c r="E305" s="23"/>
      <c r="F305" s="2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">
      <c r="A306" s="2"/>
      <c r="B306" s="2"/>
      <c r="C306" s="2"/>
      <c r="D306" s="22"/>
      <c r="E306" s="23"/>
      <c r="F306" s="2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">
      <c r="A307" s="2"/>
      <c r="B307" s="2"/>
      <c r="C307" s="2"/>
      <c r="D307" s="22"/>
      <c r="E307" s="23"/>
      <c r="F307" s="2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">
      <c r="A308" s="2"/>
      <c r="B308" s="2"/>
      <c r="C308" s="2"/>
      <c r="D308" s="22"/>
      <c r="E308" s="23"/>
      <c r="F308" s="2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">
      <c r="A309" s="2"/>
      <c r="B309" s="2"/>
      <c r="C309" s="2"/>
      <c r="D309" s="22"/>
      <c r="E309" s="23"/>
      <c r="F309" s="2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">
      <c r="A310" s="2"/>
      <c r="B310" s="2"/>
      <c r="C310" s="2"/>
      <c r="D310" s="22"/>
      <c r="E310" s="23"/>
      <c r="F310" s="2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">
      <c r="A311" s="2"/>
      <c r="B311" s="2"/>
      <c r="C311" s="2"/>
      <c r="D311" s="22"/>
      <c r="E311" s="23"/>
      <c r="F311" s="2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">
      <c r="A312" s="2"/>
      <c r="B312" s="2"/>
      <c r="C312" s="2"/>
      <c r="D312" s="22"/>
      <c r="E312" s="23"/>
      <c r="F312" s="2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">
      <c r="A313" s="2"/>
      <c r="B313" s="2"/>
      <c r="C313" s="2"/>
      <c r="D313" s="22"/>
      <c r="E313" s="23"/>
      <c r="F313" s="2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">
      <c r="A314" s="2"/>
      <c r="B314" s="2"/>
      <c r="C314" s="2"/>
      <c r="D314" s="22"/>
      <c r="E314" s="23"/>
      <c r="F314" s="2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">
      <c r="A315" s="2"/>
      <c r="B315" s="2"/>
      <c r="C315" s="2"/>
      <c r="D315" s="22"/>
      <c r="E315" s="23"/>
      <c r="F315" s="2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">
      <c r="A316" s="2"/>
      <c r="B316" s="2"/>
      <c r="C316" s="2"/>
      <c r="D316" s="22"/>
      <c r="E316" s="23"/>
      <c r="F316" s="2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">
      <c r="A317" s="2"/>
      <c r="B317" s="2"/>
      <c r="C317" s="2"/>
      <c r="D317" s="22"/>
      <c r="E317" s="23"/>
      <c r="F317" s="2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">
      <c r="A318" s="2"/>
      <c r="B318" s="2"/>
      <c r="C318" s="2"/>
      <c r="D318" s="22"/>
      <c r="E318" s="23"/>
      <c r="F318" s="2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">
      <c r="A319" s="2"/>
      <c r="B319" s="2"/>
      <c r="C319" s="2"/>
      <c r="D319" s="22"/>
      <c r="E319" s="23"/>
      <c r="F319" s="2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">
      <c r="A320" s="2"/>
      <c r="B320" s="2"/>
      <c r="C320" s="2"/>
      <c r="D320" s="22"/>
      <c r="E320" s="23"/>
      <c r="F320" s="2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">
      <c r="A321" s="2"/>
      <c r="B321" s="2"/>
      <c r="C321" s="2"/>
      <c r="D321" s="22"/>
      <c r="E321" s="23"/>
      <c r="F321" s="2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">
      <c r="A322" s="2"/>
      <c r="B322" s="2"/>
      <c r="C322" s="2"/>
      <c r="D322" s="22"/>
      <c r="E322" s="23"/>
      <c r="F322" s="2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">
      <c r="A323" s="2"/>
      <c r="B323" s="2"/>
      <c r="C323" s="2"/>
      <c r="D323" s="22"/>
      <c r="E323" s="23"/>
      <c r="F323" s="2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">
      <c r="A324" s="2"/>
      <c r="B324" s="2"/>
      <c r="C324" s="2"/>
      <c r="D324" s="22"/>
      <c r="E324" s="23"/>
      <c r="F324" s="2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">
      <c r="A325" s="2"/>
      <c r="B325" s="2"/>
      <c r="C325" s="2"/>
      <c r="D325" s="22"/>
      <c r="E325" s="23"/>
      <c r="F325" s="2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">
      <c r="A326" s="2"/>
      <c r="B326" s="2"/>
      <c r="C326" s="2"/>
      <c r="D326" s="22"/>
      <c r="E326" s="23"/>
      <c r="F326" s="2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">
      <c r="A327" s="2"/>
      <c r="B327" s="2"/>
      <c r="C327" s="2"/>
      <c r="D327" s="22"/>
      <c r="E327" s="23"/>
      <c r="F327" s="2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">
      <c r="A328" s="2"/>
      <c r="B328" s="2"/>
      <c r="C328" s="2"/>
      <c r="D328" s="22"/>
      <c r="E328" s="23"/>
      <c r="F328" s="2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">
      <c r="A329" s="2"/>
      <c r="B329" s="2"/>
      <c r="C329" s="2"/>
      <c r="D329" s="22"/>
      <c r="E329" s="23"/>
      <c r="F329" s="2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">
      <c r="A330" s="2"/>
      <c r="B330" s="2"/>
      <c r="C330" s="2"/>
      <c r="D330" s="22"/>
      <c r="E330" s="23"/>
      <c r="F330" s="2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">
      <c r="A331" s="2"/>
      <c r="B331" s="2"/>
      <c r="C331" s="2"/>
      <c r="D331" s="22"/>
      <c r="E331" s="23"/>
      <c r="F331" s="2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">
      <c r="A332" s="2"/>
      <c r="B332" s="2"/>
      <c r="C332" s="2"/>
      <c r="D332" s="22"/>
      <c r="E332" s="23"/>
      <c r="F332" s="2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">
      <c r="A333" s="2"/>
      <c r="B333" s="2"/>
      <c r="C333" s="2"/>
      <c r="D333" s="22"/>
      <c r="E333" s="23"/>
      <c r="F333" s="2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">
      <c r="A334" s="2"/>
      <c r="B334" s="2"/>
      <c r="C334" s="2"/>
      <c r="D334" s="22"/>
      <c r="E334" s="23"/>
      <c r="F334" s="2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">
      <c r="A335" s="2"/>
      <c r="B335" s="2"/>
      <c r="C335" s="2"/>
      <c r="D335" s="22"/>
      <c r="E335" s="23"/>
      <c r="F335" s="2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">
      <c r="A336" s="2"/>
      <c r="B336" s="2"/>
      <c r="C336" s="2"/>
      <c r="D336" s="22"/>
      <c r="E336" s="23"/>
      <c r="F336" s="2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">
      <c r="A337" s="2"/>
      <c r="B337" s="2"/>
      <c r="C337" s="2"/>
      <c r="D337" s="22"/>
      <c r="E337" s="23"/>
      <c r="F337" s="2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">
      <c r="A338" s="2"/>
      <c r="B338" s="2"/>
      <c r="C338" s="2"/>
      <c r="D338" s="22"/>
      <c r="E338" s="23"/>
      <c r="F338" s="2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">
      <c r="A339" s="2"/>
      <c r="B339" s="2"/>
      <c r="C339" s="2"/>
      <c r="D339" s="22"/>
      <c r="E339" s="23"/>
      <c r="F339" s="2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">
      <c r="A340" s="2"/>
      <c r="B340" s="2"/>
      <c r="C340" s="2"/>
      <c r="D340" s="22"/>
      <c r="E340" s="23"/>
      <c r="F340" s="2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">
      <c r="A341" s="2"/>
      <c r="B341" s="2"/>
      <c r="C341" s="2"/>
      <c r="D341" s="22"/>
      <c r="E341" s="23"/>
      <c r="F341" s="2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">
      <c r="A342" s="2"/>
      <c r="B342" s="2"/>
      <c r="C342" s="2"/>
      <c r="D342" s="22"/>
      <c r="E342" s="23"/>
      <c r="F342" s="2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">
      <c r="A343" s="2"/>
      <c r="B343" s="2"/>
      <c r="C343" s="2"/>
      <c r="D343" s="22"/>
      <c r="E343" s="23"/>
      <c r="F343" s="2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">
      <c r="A344" s="2"/>
      <c r="B344" s="2"/>
      <c r="C344" s="2"/>
      <c r="D344" s="22"/>
      <c r="E344" s="23"/>
      <c r="F344" s="2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">
      <c r="A345" s="2"/>
      <c r="B345" s="2"/>
      <c r="C345" s="2"/>
      <c r="D345" s="22"/>
      <c r="E345" s="23"/>
      <c r="F345" s="2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">
      <c r="A346" s="2"/>
      <c r="B346" s="2"/>
      <c r="C346" s="2"/>
      <c r="D346" s="22"/>
      <c r="E346" s="23"/>
      <c r="F346" s="2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">
      <c r="A347" s="2"/>
      <c r="B347" s="2"/>
      <c r="C347" s="2"/>
      <c r="D347" s="22"/>
      <c r="E347" s="23"/>
      <c r="F347" s="2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">
      <c r="A348" s="2"/>
      <c r="B348" s="2"/>
      <c r="C348" s="2"/>
      <c r="D348" s="22"/>
      <c r="E348" s="23"/>
      <c r="F348" s="2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">
      <c r="A349" s="2"/>
      <c r="B349" s="2"/>
      <c r="C349" s="2"/>
      <c r="D349" s="22"/>
      <c r="E349" s="23"/>
      <c r="F349" s="2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">
      <c r="A350" s="2"/>
      <c r="B350" s="2"/>
      <c r="C350" s="2"/>
      <c r="D350" s="22"/>
      <c r="E350" s="23"/>
      <c r="F350" s="2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">
      <c r="A351" s="2"/>
      <c r="B351" s="2"/>
      <c r="C351" s="2"/>
      <c r="D351" s="22"/>
      <c r="E351" s="23"/>
      <c r="F351" s="2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">
      <c r="A352" s="2"/>
      <c r="B352" s="2"/>
      <c r="C352" s="2"/>
      <c r="D352" s="22"/>
      <c r="E352" s="23"/>
      <c r="F352" s="2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">
      <c r="A353" s="2"/>
      <c r="B353" s="2"/>
      <c r="C353" s="2"/>
      <c r="D353" s="22"/>
      <c r="E353" s="23"/>
      <c r="F353" s="2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">
      <c r="A354" s="2"/>
      <c r="B354" s="2"/>
      <c r="C354" s="2"/>
      <c r="D354" s="22"/>
      <c r="E354" s="23"/>
      <c r="F354" s="2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">
      <c r="A355" s="2"/>
      <c r="B355" s="2"/>
      <c r="C355" s="2"/>
      <c r="D355" s="22"/>
      <c r="E355" s="23"/>
      <c r="F355" s="2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">
      <c r="A356" s="2"/>
      <c r="B356" s="2"/>
      <c r="C356" s="2"/>
      <c r="D356" s="22"/>
      <c r="E356" s="23"/>
      <c r="F356" s="2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">
      <c r="A357" s="2"/>
      <c r="B357" s="2"/>
      <c r="C357" s="2"/>
      <c r="D357" s="22"/>
      <c r="E357" s="23"/>
      <c r="F357" s="2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">
      <c r="A358" s="2"/>
      <c r="B358" s="2"/>
      <c r="C358" s="2"/>
      <c r="D358" s="22"/>
      <c r="E358" s="23"/>
      <c r="F358" s="2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">
      <c r="A359" s="2"/>
      <c r="B359" s="2"/>
      <c r="C359" s="2"/>
      <c r="D359" s="22"/>
      <c r="E359" s="23"/>
      <c r="F359" s="2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">
      <c r="A360" s="2"/>
      <c r="B360" s="2"/>
      <c r="C360" s="2"/>
      <c r="D360" s="22"/>
      <c r="E360" s="23"/>
      <c r="F360" s="2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">
      <c r="A361" s="2"/>
      <c r="B361" s="2"/>
      <c r="C361" s="2"/>
      <c r="D361" s="22"/>
      <c r="E361" s="23"/>
      <c r="F361" s="2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">
      <c r="A362" s="2"/>
      <c r="B362" s="2"/>
      <c r="C362" s="2"/>
      <c r="D362" s="22"/>
      <c r="E362" s="23"/>
      <c r="F362" s="2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">
      <c r="A363" s="2"/>
      <c r="B363" s="2"/>
      <c r="C363" s="2"/>
      <c r="D363" s="22"/>
      <c r="E363" s="23"/>
      <c r="F363" s="2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">
      <c r="A364" s="2"/>
      <c r="B364" s="2"/>
      <c r="C364" s="2"/>
      <c r="D364" s="22"/>
      <c r="E364" s="23"/>
      <c r="F364" s="2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">
      <c r="A365" s="2"/>
      <c r="B365" s="2"/>
      <c r="C365" s="2"/>
      <c r="D365" s="22"/>
      <c r="E365" s="23"/>
      <c r="F365" s="2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">
      <c r="A366" s="2"/>
      <c r="B366" s="2"/>
      <c r="C366" s="2"/>
      <c r="D366" s="22"/>
      <c r="E366" s="23"/>
      <c r="F366" s="2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">
      <c r="A367" s="2"/>
      <c r="B367" s="2"/>
      <c r="C367" s="2"/>
      <c r="D367" s="22"/>
      <c r="E367" s="23"/>
      <c r="F367" s="2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">
      <c r="A368" s="2"/>
      <c r="B368" s="2"/>
      <c r="C368" s="2"/>
      <c r="D368" s="22"/>
      <c r="E368" s="23"/>
      <c r="F368" s="2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">
      <c r="A369" s="2"/>
      <c r="B369" s="2"/>
      <c r="C369" s="2"/>
      <c r="D369" s="22"/>
      <c r="E369" s="23"/>
      <c r="F369" s="2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">
      <c r="A370" s="2"/>
      <c r="B370" s="2"/>
      <c r="C370" s="2"/>
      <c r="D370" s="22"/>
      <c r="E370" s="23"/>
      <c r="F370" s="2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">
      <c r="A371" s="2"/>
      <c r="B371" s="2"/>
      <c r="C371" s="2"/>
      <c r="D371" s="22"/>
      <c r="E371" s="23"/>
      <c r="F371" s="2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">
      <c r="A372" s="2"/>
      <c r="B372" s="2"/>
      <c r="C372" s="2"/>
      <c r="D372" s="22"/>
      <c r="E372" s="23"/>
      <c r="F372" s="2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">
      <c r="A373" s="2"/>
      <c r="B373" s="2"/>
      <c r="C373" s="2"/>
      <c r="D373" s="22"/>
      <c r="E373" s="23"/>
      <c r="F373" s="2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">
      <c r="A374" s="2"/>
      <c r="B374" s="2"/>
      <c r="C374" s="2"/>
      <c r="D374" s="22"/>
      <c r="E374" s="23"/>
      <c r="F374" s="2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">
      <c r="A375" s="2"/>
      <c r="B375" s="2"/>
      <c r="C375" s="2"/>
      <c r="D375" s="22"/>
      <c r="E375" s="23"/>
      <c r="F375" s="2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">
      <c r="A376" s="2"/>
      <c r="B376" s="2"/>
      <c r="C376" s="2"/>
      <c r="D376" s="22"/>
      <c r="E376" s="23"/>
      <c r="F376" s="2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">
      <c r="A377" s="2"/>
      <c r="B377" s="2"/>
      <c r="C377" s="2"/>
      <c r="D377" s="22"/>
      <c r="E377" s="23"/>
      <c r="F377" s="2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">
      <c r="A378" s="2"/>
      <c r="B378" s="2"/>
      <c r="C378" s="2"/>
      <c r="D378" s="22"/>
      <c r="E378" s="23"/>
      <c r="F378" s="2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">
      <c r="A379" s="2"/>
      <c r="B379" s="2"/>
      <c r="C379" s="2"/>
      <c r="D379" s="22"/>
      <c r="E379" s="23"/>
      <c r="F379" s="2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">
      <c r="A380" s="2"/>
      <c r="B380" s="2"/>
      <c r="C380" s="2"/>
      <c r="D380" s="22"/>
      <c r="E380" s="23"/>
      <c r="F380" s="2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">
      <c r="A381" s="2"/>
      <c r="B381" s="2"/>
      <c r="C381" s="2"/>
      <c r="D381" s="22"/>
      <c r="E381" s="23"/>
      <c r="F381" s="2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">
      <c r="A382" s="2"/>
      <c r="B382" s="2"/>
      <c r="C382" s="2"/>
      <c r="D382" s="22"/>
      <c r="E382" s="23"/>
      <c r="F382" s="2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">
      <c r="A383" s="2"/>
      <c r="B383" s="2"/>
      <c r="C383" s="2"/>
      <c r="D383" s="22"/>
      <c r="E383" s="23"/>
      <c r="F383" s="2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">
      <c r="A384" s="2"/>
      <c r="B384" s="2"/>
      <c r="C384" s="2"/>
      <c r="D384" s="22"/>
      <c r="E384" s="23"/>
      <c r="F384" s="2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">
      <c r="A385" s="2"/>
      <c r="B385" s="2"/>
      <c r="C385" s="2"/>
      <c r="D385" s="22"/>
      <c r="E385" s="23"/>
      <c r="F385" s="2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">
      <c r="A386" s="2"/>
      <c r="B386" s="2"/>
      <c r="C386" s="2"/>
      <c r="D386" s="22"/>
      <c r="E386" s="23"/>
      <c r="F386" s="2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">
      <c r="A387" s="2"/>
      <c r="B387" s="2"/>
      <c r="C387" s="2"/>
      <c r="D387" s="22"/>
      <c r="E387" s="23"/>
      <c r="F387" s="2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">
      <c r="A388" s="2"/>
      <c r="B388" s="2"/>
      <c r="C388" s="2"/>
      <c r="D388" s="22"/>
      <c r="E388" s="23"/>
      <c r="F388" s="2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">
      <c r="A389" s="2"/>
      <c r="B389" s="2"/>
      <c r="C389" s="2"/>
      <c r="D389" s="22"/>
      <c r="E389" s="23"/>
      <c r="F389" s="2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">
      <c r="A390" s="2"/>
      <c r="B390" s="2"/>
      <c r="C390" s="2"/>
      <c r="D390" s="22"/>
      <c r="E390" s="23"/>
      <c r="F390" s="2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">
      <c r="A391" s="2"/>
      <c r="B391" s="2"/>
      <c r="C391" s="2"/>
      <c r="D391" s="22"/>
      <c r="E391" s="23"/>
      <c r="F391" s="2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">
      <c r="A392" s="2"/>
      <c r="B392" s="2"/>
      <c r="C392" s="2"/>
      <c r="D392" s="22"/>
      <c r="E392" s="23"/>
      <c r="F392" s="2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">
      <c r="A393" s="2"/>
      <c r="B393" s="2"/>
      <c r="C393" s="2"/>
      <c r="D393" s="22"/>
      <c r="E393" s="23"/>
      <c r="F393" s="2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">
      <c r="A394" s="2"/>
      <c r="B394" s="2"/>
      <c r="C394" s="2"/>
      <c r="D394" s="22"/>
      <c r="E394" s="23"/>
      <c r="F394" s="2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">
      <c r="A395" s="2"/>
      <c r="B395" s="2"/>
      <c r="C395" s="2"/>
      <c r="D395" s="22"/>
      <c r="E395" s="23"/>
      <c r="F395" s="2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">
      <c r="A396" s="2"/>
      <c r="B396" s="2"/>
      <c r="C396" s="2"/>
      <c r="D396" s="22"/>
      <c r="E396" s="23"/>
      <c r="F396" s="2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">
      <c r="A397" s="2"/>
      <c r="B397" s="2"/>
      <c r="C397" s="2"/>
      <c r="D397" s="22"/>
      <c r="E397" s="23"/>
      <c r="F397" s="2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">
      <c r="A398" s="2"/>
      <c r="B398" s="2"/>
      <c r="C398" s="2"/>
      <c r="D398" s="22"/>
      <c r="E398" s="23"/>
      <c r="F398" s="2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">
      <c r="A399" s="2"/>
      <c r="B399" s="2"/>
      <c r="C399" s="2"/>
      <c r="D399" s="22"/>
      <c r="E399" s="23"/>
      <c r="F399" s="2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">
      <c r="A400" s="2"/>
      <c r="B400" s="2"/>
      <c r="C400" s="2"/>
      <c r="D400" s="22"/>
      <c r="E400" s="23"/>
      <c r="F400" s="2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">
      <c r="A401" s="2"/>
      <c r="B401" s="2"/>
      <c r="C401" s="2"/>
      <c r="D401" s="22"/>
      <c r="E401" s="23"/>
      <c r="F401" s="2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">
      <c r="A402" s="2"/>
      <c r="B402" s="2"/>
      <c r="C402" s="2"/>
      <c r="D402" s="22"/>
      <c r="E402" s="23"/>
      <c r="F402" s="2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">
      <c r="A403" s="2"/>
      <c r="B403" s="2"/>
      <c r="C403" s="2"/>
      <c r="D403" s="22"/>
      <c r="E403" s="23"/>
      <c r="F403" s="2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">
      <c r="A404" s="2"/>
      <c r="B404" s="2"/>
      <c r="C404" s="2"/>
      <c r="D404" s="22"/>
      <c r="E404" s="23"/>
      <c r="F404" s="2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">
      <c r="A405" s="2"/>
      <c r="B405" s="2"/>
      <c r="C405" s="2"/>
      <c r="D405" s="22"/>
      <c r="E405" s="23"/>
      <c r="F405" s="2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">
      <c r="A406" s="2"/>
      <c r="B406" s="2"/>
      <c r="C406" s="2"/>
      <c r="D406" s="22"/>
      <c r="E406" s="23"/>
      <c r="F406" s="2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">
      <c r="A407" s="2"/>
      <c r="B407" s="2"/>
      <c r="C407" s="2"/>
      <c r="D407" s="22"/>
      <c r="E407" s="23"/>
      <c r="F407" s="2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">
      <c r="A408" s="2"/>
      <c r="B408" s="2"/>
      <c r="C408" s="2"/>
      <c r="D408" s="22"/>
      <c r="E408" s="23"/>
      <c r="F408" s="2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">
      <c r="A409" s="2"/>
      <c r="B409" s="2"/>
      <c r="C409" s="2"/>
      <c r="D409" s="22"/>
      <c r="E409" s="23"/>
      <c r="F409" s="2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">
      <c r="A410" s="2"/>
      <c r="B410" s="2"/>
      <c r="C410" s="2"/>
      <c r="D410" s="22"/>
      <c r="E410" s="23"/>
      <c r="F410" s="2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">
      <c r="A411" s="2"/>
      <c r="B411" s="2"/>
      <c r="C411" s="2"/>
      <c r="D411" s="22"/>
      <c r="E411" s="23"/>
      <c r="F411" s="2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">
      <c r="A412" s="2"/>
      <c r="B412" s="2"/>
      <c r="C412" s="2"/>
      <c r="D412" s="22"/>
      <c r="E412" s="23"/>
      <c r="F412" s="2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">
      <c r="A413" s="2"/>
      <c r="B413" s="2"/>
      <c r="C413" s="2"/>
      <c r="D413" s="22"/>
      <c r="E413" s="23"/>
      <c r="F413" s="2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">
      <c r="A414" s="2"/>
      <c r="B414" s="2"/>
      <c r="C414" s="2"/>
      <c r="D414" s="22"/>
      <c r="E414" s="23"/>
      <c r="F414" s="2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">
      <c r="A415" s="2"/>
      <c r="B415" s="2"/>
      <c r="C415" s="2"/>
      <c r="D415" s="22"/>
      <c r="E415" s="23"/>
      <c r="F415" s="2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">
      <c r="A416" s="2"/>
      <c r="B416" s="2"/>
      <c r="C416" s="2"/>
      <c r="D416" s="22"/>
      <c r="E416" s="23"/>
      <c r="F416" s="2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">
      <c r="A417" s="2"/>
      <c r="B417" s="2"/>
      <c r="C417" s="2"/>
      <c r="D417" s="22"/>
      <c r="E417" s="23"/>
      <c r="F417" s="2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">
      <c r="A418" s="2"/>
      <c r="B418" s="2"/>
      <c r="C418" s="2"/>
      <c r="D418" s="22"/>
      <c r="E418" s="23"/>
      <c r="F418" s="2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">
      <c r="A419" s="2"/>
      <c r="B419" s="2"/>
      <c r="C419" s="2"/>
      <c r="D419" s="22"/>
      <c r="E419" s="23"/>
      <c r="F419" s="2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">
      <c r="A420" s="2"/>
      <c r="B420" s="2"/>
      <c r="C420" s="2"/>
      <c r="D420" s="22"/>
      <c r="E420" s="23"/>
      <c r="F420" s="2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">
      <c r="A421" s="2"/>
      <c r="B421" s="2"/>
      <c r="C421" s="2"/>
      <c r="D421" s="22"/>
      <c r="E421" s="23"/>
      <c r="F421" s="2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">
      <c r="A422" s="2"/>
      <c r="B422" s="2"/>
      <c r="C422" s="2"/>
      <c r="D422" s="22"/>
      <c r="E422" s="23"/>
      <c r="F422" s="2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">
      <c r="A423" s="2"/>
      <c r="B423" s="2"/>
      <c r="C423" s="2"/>
      <c r="D423" s="22"/>
      <c r="E423" s="23"/>
      <c r="F423" s="2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">
      <c r="A424" s="2"/>
      <c r="B424" s="2"/>
      <c r="C424" s="2"/>
      <c r="D424" s="22"/>
      <c r="E424" s="23"/>
      <c r="F424" s="2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">
      <c r="A425" s="2"/>
      <c r="B425" s="2"/>
      <c r="C425" s="2"/>
      <c r="D425" s="22"/>
      <c r="E425" s="23"/>
      <c r="F425" s="2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">
      <c r="A426" s="2"/>
      <c r="B426" s="2"/>
      <c r="C426" s="2"/>
      <c r="D426" s="22"/>
      <c r="E426" s="23"/>
      <c r="F426" s="2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">
      <c r="A427" s="2"/>
      <c r="B427" s="2"/>
      <c r="C427" s="2"/>
      <c r="D427" s="22"/>
      <c r="E427" s="23"/>
      <c r="F427" s="2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">
      <c r="A428" s="2"/>
      <c r="B428" s="2"/>
      <c r="C428" s="2"/>
      <c r="D428" s="22"/>
      <c r="E428" s="23"/>
      <c r="F428" s="2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">
      <c r="A429" s="2"/>
      <c r="B429" s="2"/>
      <c r="C429" s="2"/>
      <c r="D429" s="22"/>
      <c r="E429" s="23"/>
      <c r="F429" s="2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">
      <c r="A430" s="2"/>
      <c r="B430" s="2"/>
      <c r="C430" s="2"/>
      <c r="D430" s="22"/>
      <c r="E430" s="23"/>
      <c r="F430" s="2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">
      <c r="A431" s="2"/>
      <c r="B431" s="2"/>
      <c r="C431" s="2"/>
      <c r="D431" s="22"/>
      <c r="E431" s="23"/>
      <c r="F431" s="2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">
      <c r="A432" s="2"/>
      <c r="B432" s="2"/>
      <c r="C432" s="2"/>
      <c r="D432" s="22"/>
      <c r="E432" s="23"/>
      <c r="F432" s="2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">
      <c r="A433" s="2"/>
      <c r="B433" s="2"/>
      <c r="C433" s="2"/>
      <c r="D433" s="22"/>
      <c r="E433" s="23"/>
      <c r="F433" s="2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">
      <c r="A434" s="2"/>
      <c r="B434" s="2"/>
      <c r="C434" s="2"/>
      <c r="D434" s="22"/>
      <c r="E434" s="23"/>
      <c r="F434" s="2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">
      <c r="A435" s="2"/>
      <c r="B435" s="2"/>
      <c r="C435" s="2"/>
      <c r="D435" s="22"/>
      <c r="E435" s="23"/>
      <c r="F435" s="2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">
      <c r="A436" s="2"/>
      <c r="B436" s="2"/>
      <c r="C436" s="2"/>
      <c r="D436" s="22"/>
      <c r="E436" s="23"/>
      <c r="F436" s="2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">
      <c r="A437" s="2"/>
      <c r="B437" s="2"/>
      <c r="C437" s="2"/>
      <c r="D437" s="22"/>
      <c r="E437" s="23"/>
      <c r="F437" s="2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">
      <c r="A438" s="2"/>
      <c r="B438" s="2"/>
      <c r="C438" s="2"/>
      <c r="D438" s="22"/>
      <c r="E438" s="23"/>
      <c r="F438" s="2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">
      <c r="A439" s="2"/>
      <c r="B439" s="2"/>
      <c r="C439" s="2"/>
      <c r="D439" s="22"/>
      <c r="E439" s="23"/>
      <c r="F439" s="2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">
      <c r="A440" s="2"/>
      <c r="B440" s="2"/>
      <c r="C440" s="2"/>
      <c r="D440" s="22"/>
      <c r="E440" s="23"/>
      <c r="F440" s="2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">
      <c r="A441" s="2"/>
      <c r="B441" s="2"/>
      <c r="C441" s="2"/>
      <c r="D441" s="22"/>
      <c r="E441" s="23"/>
      <c r="F441" s="2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">
      <c r="A442" s="2"/>
      <c r="B442" s="2"/>
      <c r="C442" s="2"/>
      <c r="D442" s="22"/>
      <c r="E442" s="23"/>
      <c r="F442" s="2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">
      <c r="A443" s="2"/>
      <c r="B443" s="2"/>
      <c r="C443" s="2"/>
      <c r="D443" s="22"/>
      <c r="E443" s="23"/>
      <c r="F443" s="2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">
      <c r="A444" s="2"/>
      <c r="B444" s="2"/>
      <c r="C444" s="2"/>
      <c r="D444" s="22"/>
      <c r="E444" s="23"/>
      <c r="F444" s="2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">
      <c r="A445" s="2"/>
      <c r="B445" s="2"/>
      <c r="C445" s="2"/>
      <c r="D445" s="22"/>
      <c r="E445" s="23"/>
      <c r="F445" s="2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">
      <c r="A446" s="2"/>
      <c r="B446" s="2"/>
      <c r="C446" s="2"/>
      <c r="D446" s="22"/>
      <c r="E446" s="23"/>
      <c r="F446" s="2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">
      <c r="A447" s="2"/>
      <c r="B447" s="2"/>
      <c r="C447" s="2"/>
      <c r="D447" s="22"/>
      <c r="E447" s="23"/>
      <c r="F447" s="2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">
      <c r="A448" s="2"/>
      <c r="B448" s="2"/>
      <c r="C448" s="2"/>
      <c r="D448" s="22"/>
      <c r="E448" s="23"/>
      <c r="F448" s="2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">
      <c r="A449" s="2"/>
      <c r="B449" s="2"/>
      <c r="C449" s="2"/>
      <c r="D449" s="22"/>
      <c r="E449" s="23"/>
      <c r="F449" s="2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">
      <c r="A450" s="2"/>
      <c r="B450" s="2"/>
      <c r="C450" s="2"/>
      <c r="D450" s="22"/>
      <c r="E450" s="23"/>
      <c r="F450" s="2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">
      <c r="A451" s="2"/>
      <c r="B451" s="2"/>
      <c r="C451" s="2"/>
      <c r="D451" s="22"/>
      <c r="E451" s="23"/>
      <c r="F451" s="2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">
      <c r="A452" s="2"/>
      <c r="B452" s="2"/>
      <c r="C452" s="2"/>
      <c r="D452" s="22"/>
      <c r="E452" s="23"/>
      <c r="F452" s="2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">
      <c r="A453" s="2"/>
      <c r="B453" s="2"/>
      <c r="C453" s="2"/>
      <c r="D453" s="22"/>
      <c r="E453" s="23"/>
      <c r="F453" s="2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">
      <c r="A454" s="2"/>
      <c r="B454" s="2"/>
      <c r="C454" s="2"/>
      <c r="D454" s="22"/>
      <c r="E454" s="23"/>
      <c r="F454" s="2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">
      <c r="A455" s="2"/>
      <c r="B455" s="2"/>
      <c r="C455" s="2"/>
      <c r="D455" s="22"/>
      <c r="E455" s="23"/>
      <c r="F455" s="2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">
      <c r="A456" s="2"/>
      <c r="B456" s="2"/>
      <c r="C456" s="2"/>
      <c r="D456" s="22"/>
      <c r="E456" s="23"/>
      <c r="F456" s="2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">
      <c r="A457" s="2"/>
      <c r="B457" s="2"/>
      <c r="C457" s="2"/>
      <c r="D457" s="22"/>
      <c r="E457" s="23"/>
      <c r="F457" s="2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">
      <c r="A458" s="2"/>
      <c r="B458" s="2"/>
      <c r="C458" s="2"/>
      <c r="D458" s="22"/>
      <c r="E458" s="23"/>
      <c r="F458" s="2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">
      <c r="A459" s="2"/>
      <c r="B459" s="2"/>
      <c r="C459" s="2"/>
      <c r="D459" s="22"/>
      <c r="E459" s="23"/>
      <c r="F459" s="2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">
      <c r="A460" s="2"/>
      <c r="B460" s="2"/>
      <c r="C460" s="2"/>
      <c r="D460" s="22"/>
      <c r="E460" s="23"/>
      <c r="F460" s="2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">
      <c r="A461" s="2"/>
      <c r="B461" s="2"/>
      <c r="C461" s="2"/>
      <c r="D461" s="22"/>
      <c r="E461" s="23"/>
      <c r="F461" s="2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">
      <c r="A462" s="2"/>
      <c r="B462" s="2"/>
      <c r="C462" s="2"/>
      <c r="D462" s="22"/>
      <c r="E462" s="23"/>
      <c r="F462" s="2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">
      <c r="A463" s="2"/>
      <c r="B463" s="2"/>
      <c r="C463" s="2"/>
      <c r="D463" s="22"/>
      <c r="E463" s="23"/>
      <c r="F463" s="2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">
      <c r="A464" s="2"/>
      <c r="B464" s="2"/>
      <c r="C464" s="2"/>
      <c r="D464" s="22"/>
      <c r="E464" s="23"/>
      <c r="F464" s="2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">
      <c r="A465" s="2"/>
      <c r="B465" s="2"/>
      <c r="C465" s="2"/>
      <c r="D465" s="22"/>
      <c r="E465" s="23"/>
      <c r="F465" s="2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">
      <c r="A466" s="2"/>
      <c r="B466" s="2"/>
      <c r="C466" s="2"/>
      <c r="D466" s="22"/>
      <c r="E466" s="23"/>
      <c r="F466" s="2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">
      <c r="A467" s="2"/>
      <c r="B467" s="2"/>
      <c r="C467" s="2"/>
      <c r="D467" s="22"/>
      <c r="E467" s="23"/>
      <c r="F467" s="2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">
      <c r="A468" s="2"/>
      <c r="B468" s="2"/>
      <c r="C468" s="2"/>
      <c r="D468" s="22"/>
      <c r="E468" s="23"/>
      <c r="F468" s="2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">
      <c r="A469" s="2"/>
      <c r="B469" s="2"/>
      <c r="C469" s="2"/>
      <c r="D469" s="22"/>
      <c r="E469" s="23"/>
      <c r="F469" s="2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">
      <c r="A470" s="2"/>
      <c r="B470" s="2"/>
      <c r="C470" s="2"/>
      <c r="D470" s="22"/>
      <c r="E470" s="23"/>
      <c r="F470" s="2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">
      <c r="A471" s="2"/>
      <c r="B471" s="2"/>
      <c r="C471" s="2"/>
      <c r="D471" s="22"/>
      <c r="E471" s="23"/>
      <c r="F471" s="2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">
      <c r="A472" s="2"/>
      <c r="B472" s="2"/>
      <c r="C472" s="2"/>
      <c r="D472" s="22"/>
      <c r="E472" s="23"/>
      <c r="F472" s="2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">
      <c r="A473" s="2"/>
      <c r="B473" s="2"/>
      <c r="C473" s="2"/>
      <c r="D473" s="22"/>
      <c r="E473" s="23"/>
      <c r="F473" s="2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">
      <c r="A474" s="2"/>
      <c r="B474" s="2"/>
      <c r="C474" s="2"/>
      <c r="D474" s="22"/>
      <c r="E474" s="23"/>
      <c r="F474" s="2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">
      <c r="A475" s="2"/>
      <c r="B475" s="2"/>
      <c r="C475" s="2"/>
      <c r="D475" s="22"/>
      <c r="E475" s="23"/>
      <c r="F475" s="2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">
      <c r="A476" s="2"/>
      <c r="B476" s="2"/>
      <c r="C476" s="2"/>
      <c r="D476" s="22"/>
      <c r="E476" s="23"/>
      <c r="F476" s="2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">
      <c r="A477" s="2"/>
      <c r="B477" s="2"/>
      <c r="C477" s="2"/>
      <c r="D477" s="22"/>
      <c r="E477" s="23"/>
      <c r="F477" s="2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">
      <c r="A478" s="2"/>
      <c r="B478" s="2"/>
      <c r="C478" s="2"/>
      <c r="D478" s="22"/>
      <c r="E478" s="23"/>
      <c r="F478" s="2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">
      <c r="A479" s="2"/>
      <c r="B479" s="2"/>
      <c r="C479" s="2"/>
      <c r="D479" s="22"/>
      <c r="E479" s="23"/>
      <c r="F479" s="2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">
      <c r="A480" s="2"/>
      <c r="B480" s="2"/>
      <c r="C480" s="2"/>
      <c r="D480" s="22"/>
      <c r="E480" s="23"/>
      <c r="F480" s="2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">
      <c r="A481" s="2"/>
      <c r="B481" s="2"/>
      <c r="C481" s="2"/>
      <c r="D481" s="22"/>
      <c r="E481" s="23"/>
      <c r="F481" s="2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">
      <c r="A482" s="2"/>
      <c r="B482" s="2"/>
      <c r="C482" s="2"/>
      <c r="D482" s="22"/>
      <c r="E482" s="23"/>
      <c r="F482" s="2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">
      <c r="A483" s="2"/>
      <c r="B483" s="2"/>
      <c r="C483" s="2"/>
      <c r="D483" s="22"/>
      <c r="E483" s="23"/>
      <c r="F483" s="2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">
      <c r="A484" s="2"/>
      <c r="B484" s="2"/>
      <c r="C484" s="2"/>
      <c r="D484" s="22"/>
      <c r="E484" s="23"/>
      <c r="F484" s="2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">
      <c r="A485" s="2"/>
      <c r="B485" s="2"/>
      <c r="C485" s="2"/>
      <c r="D485" s="22"/>
      <c r="E485" s="23"/>
      <c r="F485" s="2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">
      <c r="A486" s="2"/>
      <c r="B486" s="2"/>
      <c r="C486" s="2"/>
      <c r="D486" s="22"/>
      <c r="E486" s="23"/>
      <c r="F486" s="2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">
      <c r="A487" s="2"/>
      <c r="B487" s="2"/>
      <c r="C487" s="2"/>
      <c r="D487" s="22"/>
      <c r="E487" s="23"/>
      <c r="F487" s="2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">
      <c r="A488" s="2"/>
      <c r="B488" s="2"/>
      <c r="C488" s="2"/>
      <c r="D488" s="22"/>
      <c r="E488" s="23"/>
      <c r="F488" s="2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">
      <c r="A489" s="2"/>
      <c r="B489" s="2"/>
      <c r="C489" s="2"/>
      <c r="D489" s="22"/>
      <c r="E489" s="23"/>
      <c r="F489" s="2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">
      <c r="A490" s="2"/>
      <c r="B490" s="2"/>
      <c r="C490" s="2"/>
      <c r="D490" s="22"/>
      <c r="E490" s="23"/>
      <c r="F490" s="2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">
      <c r="A491" s="2"/>
      <c r="B491" s="2"/>
      <c r="C491" s="2"/>
      <c r="D491" s="22"/>
      <c r="E491" s="23"/>
      <c r="F491" s="2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">
      <c r="A492" s="2"/>
      <c r="B492" s="2"/>
      <c r="C492" s="2"/>
      <c r="D492" s="22"/>
      <c r="E492" s="23"/>
      <c r="F492" s="2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">
      <c r="A493" s="2"/>
      <c r="B493" s="2"/>
      <c r="C493" s="2"/>
      <c r="D493" s="22"/>
      <c r="E493" s="23"/>
      <c r="F493" s="2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">
      <c r="A494" s="2"/>
      <c r="B494" s="2"/>
      <c r="C494" s="2"/>
      <c r="D494" s="22"/>
      <c r="E494" s="23"/>
      <c r="F494" s="2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">
      <c r="A495" s="2"/>
      <c r="B495" s="2"/>
      <c r="C495" s="2"/>
      <c r="D495" s="22"/>
      <c r="E495" s="23"/>
      <c r="F495" s="2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">
      <c r="A496" s="2"/>
      <c r="B496" s="2"/>
      <c r="C496" s="2"/>
      <c r="D496" s="22"/>
      <c r="E496" s="23"/>
      <c r="F496" s="2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">
      <c r="A497" s="2"/>
      <c r="B497" s="2"/>
      <c r="C497" s="2"/>
      <c r="D497" s="22"/>
      <c r="E497" s="23"/>
      <c r="F497" s="2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">
      <c r="A498" s="2"/>
      <c r="B498" s="2"/>
      <c r="C498" s="2"/>
      <c r="D498" s="22"/>
      <c r="E498" s="23"/>
      <c r="F498" s="2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">
      <c r="A499" s="2"/>
      <c r="B499" s="2"/>
      <c r="C499" s="2"/>
      <c r="D499" s="22"/>
      <c r="E499" s="23"/>
      <c r="F499" s="2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">
      <c r="A500" s="2"/>
      <c r="B500" s="2"/>
      <c r="C500" s="2"/>
      <c r="D500" s="22"/>
      <c r="E500" s="23"/>
      <c r="F500" s="2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">
      <c r="A501" s="2"/>
      <c r="B501" s="2"/>
      <c r="C501" s="2"/>
      <c r="D501" s="22"/>
      <c r="E501" s="23"/>
      <c r="F501" s="2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">
      <c r="A502" s="2"/>
      <c r="B502" s="2"/>
      <c r="C502" s="2"/>
      <c r="D502" s="22"/>
      <c r="E502" s="23"/>
      <c r="F502" s="2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">
      <c r="A503" s="2"/>
      <c r="B503" s="2"/>
      <c r="C503" s="2"/>
      <c r="D503" s="22"/>
      <c r="E503" s="23"/>
      <c r="F503" s="2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">
      <c r="A504" s="2"/>
      <c r="B504" s="2"/>
      <c r="C504" s="2"/>
      <c r="D504" s="22"/>
      <c r="E504" s="23"/>
      <c r="F504" s="2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">
      <c r="A505" s="2"/>
      <c r="B505" s="2"/>
      <c r="C505" s="2"/>
      <c r="D505" s="22"/>
      <c r="E505" s="23"/>
      <c r="F505" s="2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">
      <c r="A506" s="2"/>
      <c r="B506" s="2"/>
      <c r="C506" s="2"/>
      <c r="D506" s="22"/>
      <c r="E506" s="23"/>
      <c r="F506" s="2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">
      <c r="A507" s="2"/>
      <c r="B507" s="2"/>
      <c r="C507" s="2"/>
      <c r="D507" s="22"/>
      <c r="E507" s="23"/>
      <c r="F507" s="2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">
      <c r="A508" s="2"/>
      <c r="B508" s="2"/>
      <c r="C508" s="2"/>
      <c r="D508" s="22"/>
      <c r="E508" s="23"/>
      <c r="F508" s="2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">
      <c r="A509" s="2"/>
      <c r="B509" s="2"/>
      <c r="C509" s="2"/>
      <c r="D509" s="22"/>
      <c r="E509" s="23"/>
      <c r="F509" s="2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">
      <c r="A510" s="2"/>
      <c r="B510" s="2"/>
      <c r="C510" s="2"/>
      <c r="D510" s="22"/>
      <c r="E510" s="23"/>
      <c r="F510" s="2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">
      <c r="A511" s="2"/>
      <c r="B511" s="2"/>
      <c r="C511" s="2"/>
      <c r="D511" s="22"/>
      <c r="E511" s="23"/>
      <c r="F511" s="2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">
      <c r="A512" s="2"/>
      <c r="B512" s="2"/>
      <c r="C512" s="2"/>
      <c r="D512" s="22"/>
      <c r="E512" s="23"/>
      <c r="F512" s="2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">
      <c r="A513" s="2"/>
      <c r="B513" s="2"/>
      <c r="C513" s="2"/>
      <c r="D513" s="22"/>
      <c r="E513" s="23"/>
      <c r="F513" s="2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">
      <c r="A514" s="2"/>
      <c r="B514" s="2"/>
      <c r="C514" s="2"/>
      <c r="D514" s="22"/>
      <c r="E514" s="23"/>
      <c r="F514" s="2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">
      <c r="A515" s="2"/>
      <c r="B515" s="2"/>
      <c r="C515" s="2"/>
      <c r="D515" s="22"/>
      <c r="E515" s="23"/>
      <c r="F515" s="2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">
      <c r="A516" s="2"/>
      <c r="B516" s="2"/>
      <c r="C516" s="2"/>
      <c r="D516" s="22"/>
      <c r="E516" s="23"/>
      <c r="F516" s="2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">
      <c r="A517" s="2"/>
      <c r="B517" s="2"/>
      <c r="C517" s="2"/>
      <c r="D517" s="22"/>
      <c r="E517" s="23"/>
      <c r="F517" s="2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">
      <c r="A518" s="2"/>
      <c r="B518" s="2"/>
      <c r="C518" s="2"/>
      <c r="D518" s="22"/>
      <c r="E518" s="23"/>
      <c r="F518" s="2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">
      <c r="A519" s="2"/>
      <c r="B519" s="2"/>
      <c r="C519" s="2"/>
      <c r="D519" s="22"/>
      <c r="E519" s="23"/>
      <c r="F519" s="2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">
      <c r="A520" s="2"/>
      <c r="B520" s="2"/>
      <c r="C520" s="2"/>
      <c r="D520" s="22"/>
      <c r="E520" s="23"/>
      <c r="F520" s="2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">
      <c r="A521" s="2"/>
      <c r="B521" s="2"/>
      <c r="C521" s="2"/>
      <c r="D521" s="22"/>
      <c r="E521" s="23"/>
      <c r="F521" s="2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">
      <c r="A522" s="2"/>
      <c r="B522" s="2"/>
      <c r="C522" s="2"/>
      <c r="D522" s="22"/>
      <c r="E522" s="23"/>
      <c r="F522" s="2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">
      <c r="A523" s="2"/>
      <c r="B523" s="2"/>
      <c r="C523" s="2"/>
      <c r="D523" s="22"/>
      <c r="E523" s="23"/>
      <c r="F523" s="2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">
      <c r="A524" s="2"/>
      <c r="B524" s="2"/>
      <c r="C524" s="2"/>
      <c r="D524" s="22"/>
      <c r="E524" s="23"/>
      <c r="F524" s="2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">
      <c r="A525" s="2"/>
      <c r="B525" s="2"/>
      <c r="C525" s="2"/>
      <c r="D525" s="22"/>
      <c r="E525" s="23"/>
      <c r="F525" s="2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">
      <c r="A526" s="2"/>
      <c r="B526" s="2"/>
      <c r="C526" s="2"/>
      <c r="D526" s="22"/>
      <c r="E526" s="23"/>
      <c r="F526" s="2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">
      <c r="A527" s="2"/>
      <c r="B527" s="2"/>
      <c r="C527" s="2"/>
      <c r="D527" s="22"/>
      <c r="E527" s="23"/>
      <c r="F527" s="2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">
      <c r="A528" s="2"/>
      <c r="B528" s="2"/>
      <c r="C528" s="2"/>
      <c r="D528" s="22"/>
      <c r="E528" s="23"/>
      <c r="F528" s="2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">
      <c r="A529" s="2"/>
      <c r="B529" s="2"/>
      <c r="C529" s="2"/>
      <c r="D529" s="22"/>
      <c r="E529" s="23"/>
      <c r="F529" s="2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">
      <c r="A530" s="2"/>
      <c r="B530" s="2"/>
      <c r="C530" s="2"/>
      <c r="D530" s="22"/>
      <c r="E530" s="23"/>
      <c r="F530" s="2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">
      <c r="A531" s="2"/>
      <c r="B531" s="2"/>
      <c r="C531" s="2"/>
      <c r="D531" s="22"/>
      <c r="E531" s="23"/>
      <c r="F531" s="2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">
      <c r="A532" s="2"/>
      <c r="B532" s="2"/>
      <c r="C532" s="2"/>
      <c r="D532" s="22"/>
      <c r="E532" s="23"/>
      <c r="F532" s="2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">
      <c r="A533" s="2"/>
      <c r="B533" s="2"/>
      <c r="C533" s="2"/>
      <c r="D533" s="22"/>
      <c r="E533" s="23"/>
      <c r="F533" s="2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">
      <c r="A534" s="2"/>
      <c r="B534" s="2"/>
      <c r="C534" s="2"/>
      <c r="D534" s="22"/>
      <c r="E534" s="23"/>
      <c r="F534" s="2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">
      <c r="A535" s="2"/>
      <c r="B535" s="2"/>
      <c r="C535" s="2"/>
      <c r="D535" s="22"/>
      <c r="E535" s="23"/>
      <c r="F535" s="2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">
      <c r="A536" s="2"/>
      <c r="B536" s="2"/>
      <c r="C536" s="2"/>
      <c r="D536" s="22"/>
      <c r="E536" s="23"/>
      <c r="F536" s="2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">
      <c r="A537" s="2"/>
      <c r="B537" s="2"/>
      <c r="C537" s="2"/>
      <c r="D537" s="22"/>
      <c r="E537" s="23"/>
      <c r="F537" s="2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">
      <c r="A538" s="2"/>
      <c r="B538" s="2"/>
      <c r="C538" s="2"/>
      <c r="D538" s="22"/>
      <c r="E538" s="23"/>
      <c r="F538" s="2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">
      <c r="A539" s="2"/>
      <c r="B539" s="2"/>
      <c r="C539" s="2"/>
      <c r="D539" s="22"/>
      <c r="E539" s="23"/>
      <c r="F539" s="2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">
      <c r="A540" s="2"/>
      <c r="B540" s="2"/>
      <c r="C540" s="2"/>
      <c r="D540" s="22"/>
      <c r="E540" s="23"/>
      <c r="F540" s="2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">
      <c r="A541" s="2"/>
      <c r="B541" s="2"/>
      <c r="C541" s="2"/>
      <c r="D541" s="22"/>
      <c r="E541" s="23"/>
      <c r="F541" s="2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">
      <c r="A542" s="2"/>
      <c r="B542" s="2"/>
      <c r="C542" s="2"/>
      <c r="D542" s="22"/>
      <c r="E542" s="23"/>
      <c r="F542" s="2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">
      <c r="A543" s="2"/>
      <c r="B543" s="2"/>
      <c r="C543" s="2"/>
      <c r="D543" s="22"/>
      <c r="E543" s="23"/>
      <c r="F543" s="2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">
      <c r="A544" s="2"/>
      <c r="B544" s="2"/>
      <c r="C544" s="2"/>
      <c r="D544" s="22"/>
      <c r="E544" s="23"/>
      <c r="F544" s="2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">
      <c r="A545" s="2"/>
      <c r="B545" s="2"/>
      <c r="C545" s="2"/>
      <c r="D545" s="22"/>
      <c r="E545" s="23"/>
      <c r="F545" s="2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">
      <c r="A546" s="2"/>
      <c r="B546" s="2"/>
      <c r="C546" s="2"/>
      <c r="D546" s="22"/>
      <c r="E546" s="23"/>
      <c r="F546" s="2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">
      <c r="A547" s="2"/>
      <c r="B547" s="2"/>
      <c r="C547" s="2"/>
      <c r="D547" s="22"/>
      <c r="E547" s="23"/>
      <c r="F547" s="2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">
      <c r="A548" s="2"/>
      <c r="B548" s="2"/>
      <c r="C548" s="2"/>
      <c r="D548" s="22"/>
      <c r="E548" s="23"/>
      <c r="F548" s="2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">
      <c r="A549" s="2"/>
      <c r="B549" s="2"/>
      <c r="C549" s="2"/>
      <c r="D549" s="22"/>
      <c r="E549" s="23"/>
      <c r="F549" s="2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">
      <c r="A550" s="2"/>
      <c r="B550" s="2"/>
      <c r="C550" s="2"/>
      <c r="D550" s="22"/>
      <c r="E550" s="23"/>
      <c r="F550" s="2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">
      <c r="A551" s="2"/>
      <c r="B551" s="2"/>
      <c r="C551" s="2"/>
      <c r="D551" s="22"/>
      <c r="E551" s="23"/>
      <c r="F551" s="2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">
      <c r="A552" s="2"/>
      <c r="B552" s="2"/>
      <c r="C552" s="2"/>
      <c r="D552" s="22"/>
      <c r="E552" s="23"/>
      <c r="F552" s="2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">
      <c r="A553" s="2"/>
      <c r="B553" s="2"/>
      <c r="C553" s="2"/>
      <c r="D553" s="22"/>
      <c r="E553" s="23"/>
      <c r="F553" s="2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">
      <c r="A554" s="2"/>
      <c r="B554" s="2"/>
      <c r="C554" s="2"/>
      <c r="D554" s="22"/>
      <c r="E554" s="23"/>
      <c r="F554" s="2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">
      <c r="A555" s="2"/>
      <c r="B555" s="2"/>
      <c r="C555" s="2"/>
      <c r="D555" s="22"/>
      <c r="E555" s="23"/>
      <c r="F555" s="2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">
      <c r="A556" s="2"/>
      <c r="B556" s="2"/>
      <c r="C556" s="2"/>
      <c r="D556" s="22"/>
      <c r="E556" s="23"/>
      <c r="F556" s="2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">
      <c r="A557" s="2"/>
      <c r="B557" s="2"/>
      <c r="C557" s="2"/>
      <c r="D557" s="22"/>
      <c r="E557" s="23"/>
      <c r="F557" s="2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">
      <c r="A558" s="2"/>
      <c r="B558" s="2"/>
      <c r="C558" s="2"/>
      <c r="D558" s="22"/>
      <c r="E558" s="23"/>
      <c r="F558" s="2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">
      <c r="A559" s="2"/>
      <c r="B559" s="2"/>
      <c r="C559" s="2"/>
      <c r="D559" s="22"/>
      <c r="E559" s="23"/>
      <c r="F559" s="2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">
      <c r="A560" s="2"/>
      <c r="B560" s="2"/>
      <c r="C560" s="2"/>
      <c r="D560" s="22"/>
      <c r="E560" s="23"/>
      <c r="F560" s="2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">
      <c r="A561" s="2"/>
      <c r="B561" s="2"/>
      <c r="C561" s="2"/>
      <c r="D561" s="22"/>
      <c r="E561" s="23"/>
      <c r="F561" s="2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">
      <c r="A562" s="2"/>
      <c r="B562" s="2"/>
      <c r="C562" s="2"/>
      <c r="D562" s="22"/>
      <c r="E562" s="23"/>
      <c r="F562" s="2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">
      <c r="A563" s="2"/>
      <c r="B563" s="2"/>
      <c r="C563" s="2"/>
      <c r="D563" s="22"/>
      <c r="E563" s="23"/>
      <c r="F563" s="2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">
      <c r="A564" s="2"/>
      <c r="B564" s="2"/>
      <c r="C564" s="2"/>
      <c r="D564" s="22"/>
      <c r="E564" s="23"/>
      <c r="F564" s="2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">
      <c r="A565" s="2"/>
      <c r="B565" s="2"/>
      <c r="C565" s="2"/>
      <c r="D565" s="22"/>
      <c r="E565" s="23"/>
      <c r="F565" s="2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">
      <c r="A566" s="2"/>
      <c r="B566" s="2"/>
      <c r="C566" s="2"/>
      <c r="D566" s="22"/>
      <c r="E566" s="23"/>
      <c r="F566" s="2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">
      <c r="A567" s="2"/>
      <c r="B567" s="2"/>
      <c r="C567" s="2"/>
      <c r="D567" s="22"/>
      <c r="E567" s="23"/>
      <c r="F567" s="2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">
      <c r="A568" s="2"/>
      <c r="B568" s="2"/>
      <c r="C568" s="2"/>
      <c r="D568" s="22"/>
      <c r="E568" s="23"/>
      <c r="F568" s="2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">
      <c r="A569" s="2"/>
      <c r="B569" s="2"/>
      <c r="C569" s="2"/>
      <c r="D569" s="22"/>
      <c r="E569" s="23"/>
      <c r="F569" s="2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">
      <c r="A570" s="2"/>
      <c r="B570" s="2"/>
      <c r="C570" s="2"/>
      <c r="D570" s="22"/>
      <c r="E570" s="23"/>
      <c r="F570" s="2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">
      <c r="A571" s="2"/>
      <c r="B571" s="2"/>
      <c r="C571" s="2"/>
      <c r="D571" s="22"/>
      <c r="E571" s="23"/>
      <c r="F571" s="2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">
      <c r="A572" s="2"/>
      <c r="B572" s="2"/>
      <c r="C572" s="2"/>
      <c r="D572" s="22"/>
      <c r="E572" s="23"/>
      <c r="F572" s="2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">
      <c r="A573" s="2"/>
      <c r="B573" s="2"/>
      <c r="C573" s="2"/>
      <c r="D573" s="22"/>
      <c r="E573" s="23"/>
      <c r="F573" s="2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">
      <c r="A574" s="2"/>
      <c r="B574" s="2"/>
      <c r="C574" s="2"/>
      <c r="D574" s="22"/>
      <c r="E574" s="23"/>
      <c r="F574" s="2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">
      <c r="A575" s="2"/>
      <c r="B575" s="2"/>
      <c r="C575" s="2"/>
      <c r="D575" s="22"/>
      <c r="E575" s="23"/>
      <c r="F575" s="2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">
      <c r="A576" s="2"/>
      <c r="B576" s="2"/>
      <c r="C576" s="2"/>
      <c r="D576" s="22"/>
      <c r="E576" s="23"/>
      <c r="F576" s="2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">
      <c r="A577" s="2"/>
      <c r="B577" s="2"/>
      <c r="C577" s="2"/>
      <c r="D577" s="22"/>
      <c r="E577" s="23"/>
      <c r="F577" s="2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">
      <c r="A578" s="2"/>
      <c r="B578" s="2"/>
      <c r="C578" s="2"/>
      <c r="D578" s="22"/>
      <c r="E578" s="23"/>
      <c r="F578" s="2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">
      <c r="A579" s="2"/>
      <c r="B579" s="2"/>
      <c r="C579" s="2"/>
      <c r="D579" s="22"/>
      <c r="E579" s="23"/>
      <c r="F579" s="2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">
      <c r="A580" s="2"/>
      <c r="B580" s="2"/>
      <c r="C580" s="2"/>
      <c r="D580" s="22"/>
      <c r="E580" s="23"/>
      <c r="F580" s="2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">
      <c r="A581" s="2"/>
      <c r="B581" s="2"/>
      <c r="C581" s="2"/>
      <c r="D581" s="22"/>
      <c r="E581" s="23"/>
      <c r="F581" s="2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">
      <c r="A582" s="2"/>
      <c r="B582" s="2"/>
      <c r="C582" s="2"/>
      <c r="D582" s="22"/>
      <c r="E582" s="23"/>
      <c r="F582" s="2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">
      <c r="A583" s="2"/>
      <c r="B583" s="2"/>
      <c r="C583" s="2"/>
      <c r="D583" s="22"/>
      <c r="E583" s="23"/>
      <c r="F583" s="2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">
      <c r="A584" s="2"/>
      <c r="B584" s="2"/>
      <c r="C584" s="2"/>
      <c r="D584" s="22"/>
      <c r="E584" s="23"/>
      <c r="F584" s="2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">
      <c r="A585" s="2"/>
      <c r="B585" s="2"/>
      <c r="C585" s="2"/>
      <c r="D585" s="22"/>
      <c r="E585" s="23"/>
      <c r="F585" s="2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">
      <c r="A586" s="2"/>
      <c r="B586" s="2"/>
      <c r="C586" s="2"/>
      <c r="D586" s="22"/>
      <c r="E586" s="23"/>
      <c r="F586" s="2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">
      <c r="A587" s="2"/>
      <c r="B587" s="2"/>
      <c r="C587" s="2"/>
      <c r="D587" s="22"/>
      <c r="E587" s="23"/>
      <c r="F587" s="2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">
      <c r="A588" s="2"/>
      <c r="B588" s="2"/>
      <c r="C588" s="2"/>
      <c r="D588" s="22"/>
      <c r="E588" s="23"/>
      <c r="F588" s="2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">
      <c r="A589" s="2"/>
      <c r="B589" s="2"/>
      <c r="C589" s="2"/>
      <c r="D589" s="22"/>
      <c r="E589" s="23"/>
      <c r="F589" s="2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">
      <c r="A590" s="2"/>
      <c r="B590" s="2"/>
      <c r="C590" s="2"/>
      <c r="D590" s="22"/>
      <c r="E590" s="23"/>
      <c r="F590" s="2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">
      <c r="A591" s="2"/>
      <c r="B591" s="2"/>
      <c r="C591" s="2"/>
      <c r="D591" s="22"/>
      <c r="E591" s="23"/>
      <c r="F591" s="2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">
      <c r="A592" s="2"/>
      <c r="B592" s="2"/>
      <c r="C592" s="2"/>
      <c r="D592" s="22"/>
      <c r="E592" s="23"/>
      <c r="F592" s="2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">
      <c r="A593" s="2"/>
      <c r="B593" s="2"/>
      <c r="C593" s="2"/>
      <c r="D593" s="22"/>
      <c r="E593" s="23"/>
      <c r="F593" s="2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">
      <c r="A594" s="2"/>
      <c r="B594" s="2"/>
      <c r="C594" s="2"/>
      <c r="D594" s="22"/>
      <c r="E594" s="23"/>
      <c r="F594" s="2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">
      <c r="A595" s="2"/>
      <c r="B595" s="2"/>
      <c r="C595" s="2"/>
      <c r="D595" s="22"/>
      <c r="E595" s="23"/>
      <c r="F595" s="2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">
      <c r="A596" s="2"/>
      <c r="B596" s="2"/>
      <c r="C596" s="2"/>
      <c r="D596" s="22"/>
      <c r="E596" s="23"/>
      <c r="F596" s="2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">
      <c r="A597" s="2"/>
      <c r="B597" s="2"/>
      <c r="C597" s="2"/>
      <c r="D597" s="22"/>
      <c r="E597" s="23"/>
      <c r="F597" s="2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">
      <c r="A598" s="2"/>
      <c r="B598" s="2"/>
      <c r="C598" s="2"/>
      <c r="D598" s="22"/>
      <c r="E598" s="23"/>
      <c r="F598" s="2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">
      <c r="A599" s="2"/>
      <c r="B599" s="2"/>
      <c r="C599" s="2"/>
      <c r="D599" s="22"/>
      <c r="E599" s="23"/>
      <c r="F599" s="2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">
      <c r="A600" s="2"/>
      <c r="B600" s="2"/>
      <c r="C600" s="2"/>
      <c r="D600" s="22"/>
      <c r="E600" s="23"/>
      <c r="F600" s="2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">
      <c r="A601" s="2"/>
      <c r="B601" s="2"/>
      <c r="C601" s="2"/>
      <c r="D601" s="22"/>
      <c r="E601" s="23"/>
      <c r="F601" s="2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">
      <c r="A602" s="2"/>
      <c r="B602" s="2"/>
      <c r="C602" s="2"/>
      <c r="D602" s="22"/>
      <c r="E602" s="23"/>
      <c r="F602" s="2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">
      <c r="A603" s="2"/>
      <c r="B603" s="2"/>
      <c r="C603" s="2"/>
      <c r="D603" s="22"/>
      <c r="E603" s="23"/>
      <c r="F603" s="2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">
      <c r="A604" s="2"/>
      <c r="B604" s="2"/>
      <c r="C604" s="2"/>
      <c r="D604" s="22"/>
      <c r="E604" s="23"/>
      <c r="F604" s="2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">
      <c r="A605" s="2"/>
      <c r="B605" s="2"/>
      <c r="C605" s="2"/>
      <c r="D605" s="22"/>
      <c r="E605" s="23"/>
      <c r="F605" s="2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">
      <c r="A606" s="2"/>
      <c r="B606" s="2"/>
      <c r="C606" s="2"/>
      <c r="D606" s="22"/>
      <c r="E606" s="23"/>
      <c r="F606" s="2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">
      <c r="A607" s="2"/>
      <c r="B607" s="2"/>
      <c r="C607" s="2"/>
      <c r="D607" s="22"/>
      <c r="E607" s="23"/>
      <c r="F607" s="2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">
      <c r="A608" s="2"/>
      <c r="B608" s="2"/>
      <c r="C608" s="2"/>
      <c r="D608" s="22"/>
      <c r="E608" s="23"/>
      <c r="F608" s="2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">
      <c r="A609" s="2"/>
      <c r="B609" s="2"/>
      <c r="C609" s="2"/>
      <c r="D609" s="22"/>
      <c r="E609" s="23"/>
      <c r="F609" s="2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">
      <c r="A610" s="2"/>
      <c r="B610" s="2"/>
      <c r="C610" s="2"/>
      <c r="D610" s="22"/>
      <c r="E610" s="23"/>
      <c r="F610" s="2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">
      <c r="A611" s="2"/>
      <c r="B611" s="2"/>
      <c r="C611" s="2"/>
      <c r="D611" s="22"/>
      <c r="E611" s="23"/>
      <c r="F611" s="2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">
      <c r="A612" s="2"/>
      <c r="B612" s="2"/>
      <c r="C612" s="2"/>
      <c r="D612" s="22"/>
      <c r="E612" s="23"/>
      <c r="F612" s="2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">
      <c r="A613" s="2"/>
      <c r="B613" s="2"/>
      <c r="C613" s="2"/>
      <c r="D613" s="22"/>
      <c r="E613" s="23"/>
      <c r="F613" s="2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">
      <c r="A614" s="2"/>
      <c r="B614" s="2"/>
      <c r="C614" s="2"/>
      <c r="D614" s="22"/>
      <c r="E614" s="23"/>
      <c r="F614" s="2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">
      <c r="A615" s="2"/>
      <c r="B615" s="2"/>
      <c r="C615" s="2"/>
      <c r="D615" s="22"/>
      <c r="E615" s="23"/>
      <c r="F615" s="2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">
      <c r="A616" s="2"/>
      <c r="B616" s="2"/>
      <c r="C616" s="2"/>
      <c r="D616" s="22"/>
      <c r="E616" s="23"/>
      <c r="F616" s="2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">
      <c r="A617" s="2"/>
      <c r="B617" s="2"/>
      <c r="C617" s="2"/>
      <c r="D617" s="22"/>
      <c r="E617" s="23"/>
      <c r="F617" s="2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">
      <c r="A618" s="2"/>
      <c r="B618" s="2"/>
      <c r="C618" s="2"/>
      <c r="D618" s="22"/>
      <c r="E618" s="23"/>
      <c r="F618" s="2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">
      <c r="A619" s="2"/>
      <c r="B619" s="2"/>
      <c r="C619" s="2"/>
      <c r="D619" s="22"/>
      <c r="E619" s="23"/>
      <c r="F619" s="2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">
      <c r="A620" s="2"/>
      <c r="B620" s="2"/>
      <c r="C620" s="2"/>
      <c r="D620" s="22"/>
      <c r="E620" s="23"/>
      <c r="F620" s="2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">
      <c r="A621" s="2"/>
      <c r="B621" s="2"/>
      <c r="C621" s="2"/>
      <c r="D621" s="22"/>
      <c r="E621" s="23"/>
      <c r="F621" s="2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">
      <c r="A622" s="2"/>
      <c r="B622" s="2"/>
      <c r="C622" s="2"/>
      <c r="D622" s="22"/>
      <c r="E622" s="23"/>
      <c r="F622" s="2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">
      <c r="A623" s="2"/>
      <c r="B623" s="2"/>
      <c r="C623" s="2"/>
      <c r="D623" s="22"/>
      <c r="E623" s="23"/>
      <c r="F623" s="2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">
      <c r="A624" s="2"/>
      <c r="B624" s="2"/>
      <c r="C624" s="2"/>
      <c r="D624" s="22"/>
      <c r="E624" s="23"/>
      <c r="F624" s="2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">
      <c r="A625" s="2"/>
      <c r="B625" s="2"/>
      <c r="C625" s="2"/>
      <c r="D625" s="22"/>
      <c r="E625" s="23"/>
      <c r="F625" s="2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">
      <c r="A626" s="2"/>
      <c r="B626" s="2"/>
      <c r="C626" s="2"/>
      <c r="D626" s="22"/>
      <c r="E626" s="23"/>
      <c r="F626" s="2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">
      <c r="A627" s="2"/>
      <c r="B627" s="2"/>
      <c r="C627" s="2"/>
      <c r="D627" s="22"/>
      <c r="E627" s="23"/>
      <c r="F627" s="2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">
      <c r="A628" s="2"/>
      <c r="B628" s="2"/>
      <c r="C628" s="2"/>
      <c r="D628" s="22"/>
      <c r="E628" s="23"/>
      <c r="F628" s="2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">
      <c r="A629" s="2"/>
      <c r="B629" s="2"/>
      <c r="C629" s="2"/>
      <c r="D629" s="22"/>
      <c r="E629" s="23"/>
      <c r="F629" s="2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">
      <c r="A630" s="2"/>
      <c r="B630" s="2"/>
      <c r="C630" s="2"/>
      <c r="D630" s="22"/>
      <c r="E630" s="23"/>
      <c r="F630" s="2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">
      <c r="A631" s="2"/>
      <c r="B631" s="2"/>
      <c r="C631" s="2"/>
      <c r="D631" s="22"/>
      <c r="E631" s="23"/>
      <c r="F631" s="2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">
      <c r="A632" s="2"/>
      <c r="B632" s="2"/>
      <c r="C632" s="2"/>
      <c r="D632" s="22"/>
      <c r="E632" s="23"/>
      <c r="F632" s="2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">
      <c r="A633" s="2"/>
      <c r="B633" s="2"/>
      <c r="C633" s="2"/>
      <c r="D633" s="22"/>
      <c r="E633" s="23"/>
      <c r="F633" s="2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">
      <c r="A634" s="2"/>
      <c r="B634" s="2"/>
      <c r="C634" s="2"/>
      <c r="D634" s="22"/>
      <c r="E634" s="23"/>
      <c r="F634" s="2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">
      <c r="A635" s="2"/>
      <c r="B635" s="2"/>
      <c r="C635" s="2"/>
      <c r="D635" s="22"/>
      <c r="E635" s="23"/>
      <c r="F635" s="2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">
      <c r="A636" s="2"/>
      <c r="B636" s="2"/>
      <c r="C636" s="2"/>
      <c r="D636" s="22"/>
      <c r="E636" s="23"/>
      <c r="F636" s="2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">
      <c r="A637" s="2"/>
      <c r="B637" s="2"/>
      <c r="C637" s="2"/>
      <c r="D637" s="22"/>
      <c r="E637" s="23"/>
      <c r="F637" s="2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">
      <c r="A638" s="2"/>
      <c r="B638" s="2"/>
      <c r="C638" s="2"/>
      <c r="D638" s="22"/>
      <c r="E638" s="23"/>
      <c r="F638" s="2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">
      <c r="A639" s="2"/>
      <c r="B639" s="2"/>
      <c r="C639" s="2"/>
      <c r="D639" s="22"/>
      <c r="E639" s="23"/>
      <c r="F639" s="2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">
      <c r="A640" s="2"/>
      <c r="B640" s="2"/>
      <c r="C640" s="2"/>
      <c r="D640" s="22"/>
      <c r="E640" s="23"/>
      <c r="F640" s="2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">
      <c r="A641" s="2"/>
      <c r="B641" s="2"/>
      <c r="C641" s="2"/>
      <c r="D641" s="22"/>
      <c r="E641" s="23"/>
      <c r="F641" s="2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">
      <c r="A642" s="2"/>
      <c r="B642" s="2"/>
      <c r="C642" s="2"/>
      <c r="D642" s="22"/>
      <c r="E642" s="23"/>
      <c r="F642" s="2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">
      <c r="A643" s="2"/>
      <c r="B643" s="2"/>
      <c r="C643" s="2"/>
      <c r="D643" s="22"/>
      <c r="E643" s="23"/>
      <c r="F643" s="2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">
      <c r="A644" s="2"/>
      <c r="B644" s="2"/>
      <c r="C644" s="2"/>
      <c r="D644" s="22"/>
      <c r="E644" s="23"/>
      <c r="F644" s="2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">
      <c r="A645" s="2"/>
      <c r="B645" s="2"/>
      <c r="C645" s="2"/>
      <c r="D645" s="22"/>
      <c r="E645" s="23"/>
      <c r="F645" s="2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">
      <c r="A646" s="2"/>
      <c r="B646" s="2"/>
      <c r="C646" s="2"/>
      <c r="D646" s="22"/>
      <c r="E646" s="23"/>
      <c r="F646" s="2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">
      <c r="A647" s="2"/>
      <c r="B647" s="2"/>
      <c r="C647" s="2"/>
      <c r="D647" s="22"/>
      <c r="E647" s="23"/>
      <c r="F647" s="2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">
      <c r="A648" s="2"/>
      <c r="B648" s="2"/>
      <c r="C648" s="2"/>
      <c r="D648" s="22"/>
      <c r="E648" s="23"/>
      <c r="F648" s="2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">
      <c r="A649" s="2"/>
      <c r="B649" s="2"/>
      <c r="C649" s="2"/>
      <c r="D649" s="22"/>
      <c r="E649" s="23"/>
      <c r="F649" s="2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">
      <c r="A650" s="2"/>
      <c r="B650" s="2"/>
      <c r="C650" s="2"/>
      <c r="D650" s="22"/>
      <c r="E650" s="23"/>
      <c r="F650" s="2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">
      <c r="A651" s="2"/>
      <c r="B651" s="2"/>
      <c r="C651" s="2"/>
      <c r="D651" s="22"/>
      <c r="E651" s="23"/>
      <c r="F651" s="2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">
      <c r="A652" s="2"/>
      <c r="B652" s="2"/>
      <c r="C652" s="2"/>
      <c r="D652" s="22"/>
      <c r="E652" s="23"/>
      <c r="F652" s="2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">
      <c r="A653" s="2"/>
      <c r="B653" s="2"/>
      <c r="C653" s="2"/>
      <c r="D653" s="22"/>
      <c r="E653" s="23"/>
      <c r="F653" s="2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">
      <c r="A654" s="2"/>
      <c r="B654" s="2"/>
      <c r="C654" s="2"/>
      <c r="D654" s="22"/>
      <c r="E654" s="23"/>
      <c r="F654" s="2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">
      <c r="A655" s="2"/>
      <c r="B655" s="2"/>
      <c r="C655" s="2"/>
      <c r="D655" s="22"/>
      <c r="E655" s="23"/>
      <c r="F655" s="2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">
      <c r="A656" s="2"/>
      <c r="B656" s="2"/>
      <c r="C656" s="2"/>
      <c r="D656" s="22"/>
      <c r="E656" s="23"/>
      <c r="F656" s="2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">
      <c r="A657" s="2"/>
      <c r="B657" s="2"/>
      <c r="C657" s="2"/>
      <c r="D657" s="22"/>
      <c r="E657" s="23"/>
      <c r="F657" s="2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">
      <c r="A658" s="2"/>
      <c r="B658" s="2"/>
      <c r="C658" s="2"/>
      <c r="D658" s="22"/>
      <c r="E658" s="23"/>
      <c r="F658" s="2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">
      <c r="A659" s="2"/>
      <c r="B659" s="2"/>
      <c r="C659" s="2"/>
      <c r="D659" s="22"/>
      <c r="E659" s="23"/>
      <c r="F659" s="2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">
      <c r="A660" s="2"/>
      <c r="B660" s="2"/>
      <c r="C660" s="2"/>
      <c r="D660" s="22"/>
      <c r="E660" s="23"/>
      <c r="F660" s="2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">
      <c r="A661" s="2"/>
      <c r="B661" s="2"/>
      <c r="C661" s="2"/>
      <c r="D661" s="22"/>
      <c r="E661" s="23"/>
      <c r="F661" s="2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">
      <c r="A662" s="2"/>
      <c r="B662" s="2"/>
      <c r="C662" s="2"/>
      <c r="D662" s="22"/>
      <c r="E662" s="23"/>
      <c r="F662" s="2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">
      <c r="A663" s="2"/>
      <c r="B663" s="2"/>
      <c r="C663" s="2"/>
      <c r="D663" s="22"/>
      <c r="E663" s="23"/>
      <c r="F663" s="2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">
      <c r="A664" s="2"/>
      <c r="B664" s="2"/>
      <c r="C664" s="2"/>
      <c r="D664" s="22"/>
      <c r="E664" s="23"/>
      <c r="F664" s="2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">
      <c r="A665" s="2"/>
      <c r="B665" s="2"/>
      <c r="C665" s="2"/>
      <c r="D665" s="22"/>
      <c r="E665" s="23"/>
      <c r="F665" s="2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">
      <c r="A666" s="2"/>
      <c r="B666" s="2"/>
      <c r="C666" s="2"/>
      <c r="D666" s="22"/>
      <c r="E666" s="23"/>
      <c r="F666" s="2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">
      <c r="A667" s="2"/>
      <c r="B667" s="2"/>
      <c r="C667" s="2"/>
      <c r="D667" s="22"/>
      <c r="E667" s="23"/>
      <c r="F667" s="2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">
      <c r="A668" s="2"/>
      <c r="B668" s="2"/>
      <c r="C668" s="2"/>
      <c r="D668" s="22"/>
      <c r="E668" s="23"/>
      <c r="F668" s="2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">
      <c r="A669" s="2"/>
      <c r="B669" s="2"/>
      <c r="C669" s="2"/>
      <c r="D669" s="22"/>
      <c r="E669" s="23"/>
      <c r="F669" s="2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">
      <c r="A670" s="2"/>
      <c r="B670" s="2"/>
      <c r="C670" s="2"/>
      <c r="D670" s="22"/>
      <c r="E670" s="23"/>
      <c r="F670" s="2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">
      <c r="A671" s="2"/>
      <c r="B671" s="2"/>
      <c r="C671" s="2"/>
      <c r="D671" s="22"/>
      <c r="E671" s="23"/>
      <c r="F671" s="2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">
      <c r="A672" s="2"/>
      <c r="B672" s="2"/>
      <c r="C672" s="2"/>
      <c r="D672" s="22"/>
      <c r="E672" s="23"/>
      <c r="F672" s="2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">
      <c r="A673" s="2"/>
      <c r="B673" s="2"/>
      <c r="C673" s="2"/>
      <c r="D673" s="22"/>
      <c r="E673" s="23"/>
      <c r="F673" s="2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">
      <c r="A674" s="2"/>
      <c r="B674" s="2"/>
      <c r="C674" s="2"/>
      <c r="D674" s="22"/>
      <c r="E674" s="23"/>
      <c r="F674" s="2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">
      <c r="A675" s="2"/>
      <c r="B675" s="2"/>
      <c r="C675" s="2"/>
      <c r="D675" s="22"/>
      <c r="E675" s="23"/>
      <c r="F675" s="2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">
      <c r="A676" s="2"/>
      <c r="B676" s="2"/>
      <c r="C676" s="2"/>
      <c r="D676" s="22"/>
      <c r="E676" s="23"/>
      <c r="F676" s="2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">
      <c r="A677" s="2"/>
      <c r="B677" s="2"/>
      <c r="C677" s="2"/>
      <c r="D677" s="22"/>
      <c r="E677" s="23"/>
      <c r="F677" s="2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">
      <c r="A678" s="2"/>
      <c r="B678" s="2"/>
      <c r="C678" s="2"/>
      <c r="D678" s="22"/>
      <c r="E678" s="23"/>
      <c r="F678" s="2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">
      <c r="A679" s="2"/>
      <c r="B679" s="2"/>
      <c r="C679" s="2"/>
      <c r="D679" s="22"/>
      <c r="E679" s="23"/>
      <c r="F679" s="2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">
      <c r="A680" s="2"/>
      <c r="B680" s="2"/>
      <c r="C680" s="2"/>
      <c r="D680" s="22"/>
      <c r="E680" s="23"/>
      <c r="F680" s="2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">
      <c r="A681" s="2"/>
      <c r="B681" s="2"/>
      <c r="C681" s="2"/>
      <c r="D681" s="22"/>
      <c r="E681" s="23"/>
      <c r="F681" s="2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">
      <c r="A682" s="2"/>
      <c r="B682" s="2"/>
      <c r="C682" s="2"/>
      <c r="D682" s="22"/>
      <c r="E682" s="23"/>
      <c r="F682" s="2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">
      <c r="A683" s="2"/>
      <c r="B683" s="2"/>
      <c r="C683" s="2"/>
      <c r="D683" s="22"/>
      <c r="E683" s="23"/>
      <c r="F683" s="2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">
      <c r="A684" s="2"/>
      <c r="B684" s="2"/>
      <c r="C684" s="2"/>
      <c r="D684" s="22"/>
      <c r="E684" s="23"/>
      <c r="F684" s="2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">
      <c r="A685" s="2"/>
      <c r="B685" s="2"/>
      <c r="C685" s="2"/>
      <c r="D685" s="22"/>
      <c r="E685" s="23"/>
      <c r="F685" s="2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">
      <c r="A686" s="2"/>
      <c r="B686" s="2"/>
      <c r="C686" s="2"/>
      <c r="D686" s="22"/>
      <c r="E686" s="23"/>
      <c r="F686" s="2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">
      <c r="A687" s="2"/>
      <c r="B687" s="2"/>
      <c r="C687" s="2"/>
      <c r="D687" s="22"/>
      <c r="E687" s="23"/>
      <c r="F687" s="2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">
      <c r="A688" s="2"/>
      <c r="B688" s="2"/>
      <c r="C688" s="2"/>
      <c r="D688" s="22"/>
      <c r="E688" s="23"/>
      <c r="F688" s="2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">
      <c r="A689" s="2"/>
      <c r="B689" s="2"/>
      <c r="C689" s="2"/>
      <c r="D689" s="22"/>
      <c r="E689" s="23"/>
      <c r="F689" s="2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">
      <c r="A690" s="2"/>
      <c r="B690" s="2"/>
      <c r="C690" s="2"/>
      <c r="D690" s="22"/>
      <c r="E690" s="23"/>
      <c r="F690" s="2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">
      <c r="A691" s="2"/>
      <c r="B691" s="2"/>
      <c r="C691" s="2"/>
      <c r="D691" s="22"/>
      <c r="E691" s="23"/>
      <c r="F691" s="2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">
      <c r="A692" s="2"/>
      <c r="B692" s="2"/>
      <c r="C692" s="2"/>
      <c r="D692" s="22"/>
      <c r="E692" s="23"/>
      <c r="F692" s="2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">
      <c r="A693" s="2"/>
      <c r="B693" s="2"/>
      <c r="C693" s="2"/>
      <c r="D693" s="22"/>
      <c r="E693" s="23"/>
      <c r="F693" s="2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">
      <c r="A694" s="2"/>
      <c r="B694" s="2"/>
      <c r="C694" s="2"/>
      <c r="D694" s="22"/>
      <c r="E694" s="23"/>
      <c r="F694" s="2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">
      <c r="A695" s="2"/>
      <c r="B695" s="2"/>
      <c r="C695" s="2"/>
      <c r="D695" s="22"/>
      <c r="E695" s="23"/>
      <c r="F695" s="2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">
      <c r="A696" s="2"/>
      <c r="B696" s="2"/>
      <c r="C696" s="2"/>
      <c r="D696" s="22"/>
      <c r="E696" s="23"/>
      <c r="F696" s="2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">
      <c r="A697" s="2"/>
      <c r="B697" s="2"/>
      <c r="C697" s="2"/>
      <c r="D697" s="22"/>
      <c r="E697" s="23"/>
      <c r="F697" s="2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">
      <c r="A698" s="2"/>
      <c r="B698" s="2"/>
      <c r="C698" s="2"/>
      <c r="D698" s="22"/>
      <c r="E698" s="23"/>
      <c r="F698" s="2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">
      <c r="A699" s="2"/>
      <c r="B699" s="2"/>
      <c r="C699" s="2"/>
      <c r="D699" s="22"/>
      <c r="E699" s="23"/>
      <c r="F699" s="2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">
      <c r="A700" s="2"/>
      <c r="B700" s="2"/>
      <c r="C700" s="2"/>
      <c r="D700" s="22"/>
      <c r="E700" s="23"/>
      <c r="F700" s="2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">
      <c r="A701" s="2"/>
      <c r="B701" s="2"/>
      <c r="C701" s="2"/>
      <c r="D701" s="22"/>
      <c r="E701" s="23"/>
      <c r="F701" s="2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">
      <c r="A702" s="2"/>
      <c r="B702" s="2"/>
      <c r="C702" s="2"/>
      <c r="D702" s="22"/>
      <c r="E702" s="23"/>
      <c r="F702" s="2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">
      <c r="A703" s="2"/>
      <c r="B703" s="2"/>
      <c r="C703" s="2"/>
      <c r="D703" s="22"/>
      <c r="E703" s="23"/>
      <c r="F703" s="2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">
      <c r="A704" s="2"/>
      <c r="B704" s="2"/>
      <c r="C704" s="2"/>
      <c r="D704" s="22"/>
      <c r="E704" s="23"/>
      <c r="F704" s="2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">
      <c r="A705" s="2"/>
      <c r="B705" s="2"/>
      <c r="C705" s="2"/>
      <c r="D705" s="22"/>
      <c r="E705" s="23"/>
      <c r="F705" s="2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">
      <c r="A706" s="2"/>
      <c r="B706" s="2"/>
      <c r="C706" s="2"/>
      <c r="D706" s="22"/>
      <c r="E706" s="23"/>
      <c r="F706" s="2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">
      <c r="A707" s="2"/>
      <c r="B707" s="2"/>
      <c r="C707" s="2"/>
      <c r="D707" s="22"/>
      <c r="E707" s="23"/>
      <c r="F707" s="2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">
      <c r="A708" s="2"/>
      <c r="B708" s="2"/>
      <c r="C708" s="2"/>
      <c r="D708" s="22"/>
      <c r="E708" s="23"/>
      <c r="F708" s="2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">
      <c r="A709" s="2"/>
      <c r="B709" s="2"/>
      <c r="C709" s="2"/>
      <c r="D709" s="22"/>
      <c r="E709" s="23"/>
      <c r="F709" s="2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">
      <c r="A710" s="2"/>
      <c r="B710" s="2"/>
      <c r="C710" s="2"/>
      <c r="D710" s="22"/>
      <c r="E710" s="23"/>
      <c r="F710" s="2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">
      <c r="A711" s="2"/>
      <c r="B711" s="2"/>
      <c r="C711" s="2"/>
      <c r="D711" s="22"/>
      <c r="E711" s="23"/>
      <c r="F711" s="2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">
      <c r="A712" s="2"/>
      <c r="B712" s="2"/>
      <c r="C712" s="2"/>
      <c r="D712" s="22"/>
      <c r="E712" s="23"/>
      <c r="F712" s="2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">
      <c r="A713" s="2"/>
      <c r="B713" s="2"/>
      <c r="C713" s="2"/>
      <c r="D713" s="22"/>
      <c r="E713" s="23"/>
      <c r="F713" s="2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">
      <c r="A714" s="2"/>
      <c r="B714" s="2"/>
      <c r="C714" s="2"/>
      <c r="D714" s="22"/>
      <c r="E714" s="23"/>
      <c r="F714" s="2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">
      <c r="A715" s="2"/>
      <c r="B715" s="2"/>
      <c r="C715" s="2"/>
      <c r="D715" s="22"/>
      <c r="E715" s="23"/>
      <c r="F715" s="2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">
      <c r="A716" s="2"/>
      <c r="B716" s="2"/>
      <c r="C716" s="2"/>
      <c r="D716" s="22"/>
      <c r="E716" s="23"/>
      <c r="F716" s="2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">
      <c r="A717" s="2"/>
      <c r="B717" s="2"/>
      <c r="C717" s="2"/>
      <c r="D717" s="22"/>
      <c r="E717" s="23"/>
      <c r="F717" s="2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">
      <c r="A718" s="2"/>
      <c r="B718" s="2"/>
      <c r="C718" s="2"/>
      <c r="D718" s="22"/>
      <c r="E718" s="23"/>
      <c r="F718" s="2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">
      <c r="A719" s="2"/>
      <c r="B719" s="2"/>
      <c r="C719" s="2"/>
      <c r="D719" s="22"/>
      <c r="E719" s="23"/>
      <c r="F719" s="2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">
      <c r="A720" s="2"/>
      <c r="B720" s="2"/>
      <c r="C720" s="2"/>
      <c r="D720" s="22"/>
      <c r="E720" s="23"/>
      <c r="F720" s="2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">
      <c r="A721" s="2"/>
      <c r="B721" s="2"/>
      <c r="C721" s="2"/>
      <c r="D721" s="22"/>
      <c r="E721" s="23"/>
      <c r="F721" s="2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">
      <c r="A722" s="2"/>
      <c r="B722" s="2"/>
      <c r="C722" s="2"/>
      <c r="D722" s="22"/>
      <c r="E722" s="23"/>
      <c r="F722" s="2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">
      <c r="A723" s="2"/>
      <c r="B723" s="2"/>
      <c r="C723" s="2"/>
      <c r="D723" s="22"/>
      <c r="E723" s="23"/>
      <c r="F723" s="2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">
      <c r="A724" s="2"/>
      <c r="B724" s="2"/>
      <c r="C724" s="2"/>
      <c r="D724" s="22"/>
      <c r="E724" s="23"/>
      <c r="F724" s="2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">
      <c r="A725" s="2"/>
      <c r="B725" s="2"/>
      <c r="C725" s="2"/>
      <c r="D725" s="22"/>
      <c r="E725" s="23"/>
      <c r="F725" s="2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">
      <c r="A726" s="2"/>
      <c r="B726" s="2"/>
      <c r="C726" s="2"/>
      <c r="D726" s="22"/>
      <c r="E726" s="23"/>
      <c r="F726" s="2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">
      <c r="A727" s="2"/>
      <c r="B727" s="2"/>
      <c r="C727" s="2"/>
      <c r="D727" s="22"/>
      <c r="E727" s="23"/>
      <c r="F727" s="2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">
      <c r="A728" s="2"/>
      <c r="B728" s="2"/>
      <c r="C728" s="2"/>
      <c r="D728" s="22"/>
      <c r="E728" s="23"/>
      <c r="F728" s="2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">
      <c r="A729" s="2"/>
      <c r="B729" s="2"/>
      <c r="C729" s="2"/>
      <c r="D729" s="22"/>
      <c r="E729" s="23"/>
      <c r="F729" s="2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">
      <c r="A730" s="2"/>
      <c r="B730" s="2"/>
      <c r="C730" s="2"/>
      <c r="D730" s="22"/>
      <c r="E730" s="23"/>
      <c r="F730" s="2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">
      <c r="A731" s="2"/>
      <c r="B731" s="2"/>
      <c r="C731" s="2"/>
      <c r="D731" s="22"/>
      <c r="E731" s="23"/>
      <c r="F731" s="2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">
      <c r="A732" s="2"/>
      <c r="B732" s="2"/>
      <c r="C732" s="2"/>
      <c r="D732" s="22"/>
      <c r="E732" s="23"/>
      <c r="F732" s="2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">
      <c r="A733" s="2"/>
      <c r="B733" s="2"/>
      <c r="C733" s="2"/>
      <c r="D733" s="22"/>
      <c r="E733" s="23"/>
      <c r="F733" s="2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">
      <c r="A734" s="2"/>
      <c r="B734" s="2"/>
      <c r="C734" s="2"/>
      <c r="D734" s="22"/>
      <c r="E734" s="23"/>
      <c r="F734" s="2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">
      <c r="A735" s="2"/>
      <c r="B735" s="2"/>
      <c r="C735" s="2"/>
      <c r="D735" s="22"/>
      <c r="E735" s="23"/>
      <c r="F735" s="2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">
      <c r="A736" s="2"/>
      <c r="B736" s="2"/>
      <c r="C736" s="2"/>
      <c r="D736" s="22"/>
      <c r="E736" s="23"/>
      <c r="F736" s="2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">
      <c r="A737" s="2"/>
      <c r="B737" s="2"/>
      <c r="C737" s="2"/>
      <c r="D737" s="22"/>
      <c r="E737" s="23"/>
      <c r="F737" s="2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">
      <c r="A738" s="2"/>
      <c r="B738" s="2"/>
      <c r="C738" s="2"/>
      <c r="D738" s="22"/>
      <c r="E738" s="23"/>
      <c r="F738" s="2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">
      <c r="A739" s="2"/>
      <c r="B739" s="2"/>
      <c r="C739" s="2"/>
      <c r="D739" s="22"/>
      <c r="E739" s="23"/>
      <c r="F739" s="2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">
      <c r="A740" s="2"/>
      <c r="B740" s="2"/>
      <c r="C740" s="2"/>
      <c r="D740" s="22"/>
      <c r="E740" s="23"/>
      <c r="F740" s="2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">
      <c r="A741" s="2"/>
      <c r="B741" s="2"/>
      <c r="C741" s="2"/>
      <c r="D741" s="22"/>
      <c r="E741" s="23"/>
      <c r="F741" s="2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">
      <c r="A742" s="2"/>
      <c r="B742" s="2"/>
      <c r="C742" s="2"/>
      <c r="D742" s="22"/>
      <c r="E742" s="23"/>
      <c r="F742" s="2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">
      <c r="A743" s="2"/>
      <c r="B743" s="2"/>
      <c r="C743" s="2"/>
      <c r="D743" s="22"/>
      <c r="E743" s="23"/>
      <c r="F743" s="2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">
      <c r="A744" s="2"/>
      <c r="B744" s="2"/>
      <c r="C744" s="2"/>
      <c r="D744" s="22"/>
      <c r="E744" s="23"/>
      <c r="F744" s="2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">
      <c r="A745" s="2"/>
      <c r="B745" s="2"/>
      <c r="C745" s="2"/>
      <c r="D745" s="22"/>
      <c r="E745" s="23"/>
      <c r="F745" s="2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">
      <c r="A746" s="2"/>
      <c r="B746" s="2"/>
      <c r="C746" s="2"/>
      <c r="D746" s="22"/>
      <c r="E746" s="23"/>
      <c r="F746" s="2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">
      <c r="A747" s="2"/>
      <c r="B747" s="2"/>
      <c r="C747" s="2"/>
      <c r="D747" s="22"/>
      <c r="E747" s="23"/>
      <c r="F747" s="2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">
      <c r="A748" s="2"/>
      <c r="B748" s="2"/>
      <c r="C748" s="2"/>
      <c r="D748" s="22"/>
      <c r="E748" s="23"/>
      <c r="F748" s="2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">
      <c r="A749" s="2"/>
      <c r="B749" s="2"/>
      <c r="C749" s="2"/>
      <c r="D749" s="22"/>
      <c r="E749" s="23"/>
      <c r="F749" s="2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">
      <c r="A750" s="2"/>
      <c r="B750" s="2"/>
      <c r="C750" s="2"/>
      <c r="D750" s="22"/>
      <c r="E750" s="23"/>
      <c r="F750" s="2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">
      <c r="A751" s="2"/>
      <c r="B751" s="2"/>
      <c r="C751" s="2"/>
      <c r="D751" s="22"/>
      <c r="E751" s="23"/>
      <c r="F751" s="2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">
      <c r="A752" s="2"/>
      <c r="B752" s="2"/>
      <c r="C752" s="2"/>
      <c r="D752" s="22"/>
      <c r="E752" s="23"/>
      <c r="F752" s="2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">
      <c r="A753" s="2"/>
      <c r="B753" s="2"/>
      <c r="C753" s="2"/>
      <c r="D753" s="22"/>
      <c r="E753" s="23"/>
      <c r="F753" s="2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">
      <c r="A754" s="2"/>
      <c r="B754" s="2"/>
      <c r="C754" s="2"/>
      <c r="D754" s="22"/>
      <c r="E754" s="23"/>
      <c r="F754" s="2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">
      <c r="A755" s="2"/>
      <c r="B755" s="2"/>
      <c r="C755" s="2"/>
      <c r="D755" s="22"/>
      <c r="E755" s="23"/>
      <c r="F755" s="2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">
      <c r="A756" s="2"/>
      <c r="B756" s="2"/>
      <c r="C756" s="2"/>
      <c r="D756" s="22"/>
      <c r="E756" s="23"/>
      <c r="F756" s="2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">
      <c r="A757" s="2"/>
      <c r="B757" s="2"/>
      <c r="C757" s="2"/>
      <c r="D757" s="22"/>
      <c r="E757" s="23"/>
      <c r="F757" s="2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">
      <c r="A758" s="2"/>
      <c r="B758" s="2"/>
      <c r="C758" s="2"/>
      <c r="D758" s="22"/>
      <c r="E758" s="23"/>
      <c r="F758" s="2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">
      <c r="A759" s="2"/>
      <c r="B759" s="2"/>
      <c r="C759" s="2"/>
      <c r="D759" s="22"/>
      <c r="E759" s="23"/>
      <c r="F759" s="2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">
      <c r="A760" s="2"/>
      <c r="B760" s="2"/>
      <c r="C760" s="2"/>
      <c r="D760" s="22"/>
      <c r="E760" s="23"/>
      <c r="F760" s="2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">
      <c r="A761" s="2"/>
      <c r="B761" s="2"/>
      <c r="C761" s="2"/>
      <c r="D761" s="22"/>
      <c r="E761" s="23"/>
      <c r="F761" s="2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">
      <c r="A762" s="2"/>
      <c r="B762" s="2"/>
      <c r="C762" s="2"/>
      <c r="D762" s="22"/>
      <c r="E762" s="23"/>
      <c r="F762" s="2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">
      <c r="A763" s="2"/>
      <c r="B763" s="2"/>
      <c r="C763" s="2"/>
      <c r="D763" s="22"/>
      <c r="E763" s="23"/>
      <c r="F763" s="2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">
      <c r="A764" s="2"/>
      <c r="B764" s="2"/>
      <c r="C764" s="2"/>
      <c r="D764" s="22"/>
      <c r="E764" s="23"/>
      <c r="F764" s="2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">
      <c r="A765" s="2"/>
      <c r="B765" s="2"/>
      <c r="C765" s="2"/>
      <c r="D765" s="22"/>
      <c r="E765" s="23"/>
      <c r="F765" s="2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">
      <c r="A766" s="2"/>
      <c r="B766" s="2"/>
      <c r="C766" s="2"/>
      <c r="D766" s="22"/>
      <c r="E766" s="23"/>
      <c r="F766" s="2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">
      <c r="A767" s="2"/>
      <c r="B767" s="2"/>
      <c r="C767" s="2"/>
      <c r="D767" s="22"/>
      <c r="E767" s="23"/>
      <c r="F767" s="2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">
      <c r="A768" s="2"/>
      <c r="B768" s="2"/>
      <c r="C768" s="2"/>
      <c r="D768" s="22"/>
      <c r="E768" s="23"/>
      <c r="F768" s="2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">
      <c r="A769" s="2"/>
      <c r="B769" s="2"/>
      <c r="C769" s="2"/>
      <c r="D769" s="22"/>
      <c r="E769" s="23"/>
      <c r="F769" s="2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">
      <c r="A770" s="2"/>
      <c r="B770" s="2"/>
      <c r="C770" s="2"/>
      <c r="D770" s="22"/>
      <c r="E770" s="23"/>
      <c r="F770" s="2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">
      <c r="A771" s="2"/>
      <c r="B771" s="2"/>
      <c r="C771" s="2"/>
      <c r="D771" s="22"/>
      <c r="E771" s="23"/>
      <c r="F771" s="2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">
      <c r="A772" s="2"/>
      <c r="B772" s="2"/>
      <c r="C772" s="2"/>
      <c r="D772" s="22"/>
      <c r="E772" s="23"/>
      <c r="F772" s="2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">
      <c r="A773" s="2"/>
      <c r="B773" s="2"/>
      <c r="C773" s="2"/>
      <c r="D773" s="22"/>
      <c r="E773" s="23"/>
      <c r="F773" s="2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">
      <c r="A774" s="2"/>
      <c r="B774" s="2"/>
      <c r="C774" s="2"/>
      <c r="D774" s="22"/>
      <c r="E774" s="23"/>
      <c r="F774" s="2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">
      <c r="A775" s="2"/>
      <c r="B775" s="2"/>
      <c r="C775" s="2"/>
      <c r="D775" s="22"/>
      <c r="E775" s="23"/>
      <c r="F775" s="2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">
      <c r="A776" s="2"/>
      <c r="B776" s="2"/>
      <c r="C776" s="2"/>
      <c r="D776" s="22"/>
      <c r="E776" s="23"/>
      <c r="F776" s="2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">
      <c r="A777" s="2"/>
      <c r="B777" s="2"/>
      <c r="C777" s="2"/>
      <c r="D777" s="22"/>
      <c r="E777" s="23"/>
      <c r="F777" s="2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">
      <c r="A778" s="2"/>
      <c r="B778" s="2"/>
      <c r="C778" s="2"/>
      <c r="D778" s="22"/>
      <c r="E778" s="23"/>
      <c r="F778" s="2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">
      <c r="A779" s="2"/>
      <c r="B779" s="2"/>
      <c r="C779" s="2"/>
      <c r="D779" s="22"/>
      <c r="E779" s="23"/>
      <c r="F779" s="2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">
      <c r="A780" s="2"/>
      <c r="B780" s="2"/>
      <c r="C780" s="2"/>
      <c r="D780" s="22"/>
      <c r="E780" s="23"/>
      <c r="F780" s="2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">
      <c r="A781" s="2"/>
      <c r="B781" s="2"/>
      <c r="C781" s="2"/>
      <c r="D781" s="22"/>
      <c r="E781" s="23"/>
      <c r="F781" s="2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">
      <c r="A782" s="2"/>
      <c r="B782" s="2"/>
      <c r="C782" s="2"/>
      <c r="D782" s="22"/>
      <c r="E782" s="23"/>
      <c r="F782" s="2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">
      <c r="A783" s="2"/>
      <c r="B783" s="2"/>
      <c r="C783" s="2"/>
      <c r="D783" s="22"/>
      <c r="E783" s="23"/>
      <c r="F783" s="2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">
      <c r="A784" s="2"/>
      <c r="B784" s="2"/>
      <c r="C784" s="2"/>
      <c r="D784" s="22"/>
      <c r="E784" s="23"/>
      <c r="F784" s="2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">
      <c r="A785" s="2"/>
      <c r="B785" s="2"/>
      <c r="C785" s="2"/>
      <c r="D785" s="22"/>
      <c r="E785" s="23"/>
      <c r="F785" s="2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">
      <c r="A786" s="2"/>
      <c r="B786" s="2"/>
      <c r="C786" s="2"/>
      <c r="D786" s="22"/>
      <c r="E786" s="23"/>
      <c r="F786" s="2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">
      <c r="A787" s="2"/>
      <c r="B787" s="2"/>
      <c r="C787" s="2"/>
      <c r="D787" s="22"/>
      <c r="E787" s="23"/>
      <c r="F787" s="2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">
      <c r="A788" s="2"/>
      <c r="B788" s="2"/>
      <c r="C788" s="2"/>
      <c r="D788" s="22"/>
      <c r="E788" s="23"/>
      <c r="F788" s="2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">
      <c r="A789" s="2"/>
      <c r="B789" s="2"/>
      <c r="C789" s="2"/>
      <c r="D789" s="22"/>
      <c r="E789" s="23"/>
      <c r="F789" s="2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">
      <c r="A790" s="2"/>
      <c r="B790" s="2"/>
      <c r="C790" s="2"/>
      <c r="D790" s="22"/>
      <c r="E790" s="23"/>
      <c r="F790" s="2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">
      <c r="A791" s="2"/>
      <c r="B791" s="2"/>
      <c r="C791" s="2"/>
      <c r="D791" s="22"/>
      <c r="E791" s="23"/>
      <c r="F791" s="2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">
      <c r="A792" s="2"/>
      <c r="B792" s="2"/>
      <c r="C792" s="2"/>
      <c r="D792" s="22"/>
      <c r="E792" s="23"/>
      <c r="F792" s="2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">
      <c r="A793" s="2"/>
      <c r="B793" s="2"/>
      <c r="C793" s="2"/>
      <c r="D793" s="22"/>
      <c r="E793" s="23"/>
      <c r="F793" s="2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">
      <c r="A794" s="2"/>
      <c r="B794" s="2"/>
      <c r="C794" s="2"/>
      <c r="D794" s="22"/>
      <c r="E794" s="23"/>
      <c r="F794" s="2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">
      <c r="A795" s="2"/>
      <c r="B795" s="2"/>
      <c r="C795" s="2"/>
      <c r="D795" s="22"/>
      <c r="E795" s="23"/>
      <c r="F795" s="2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">
      <c r="A796" s="2"/>
      <c r="B796" s="2"/>
      <c r="C796" s="2"/>
      <c r="D796" s="22"/>
      <c r="E796" s="23"/>
      <c r="F796" s="2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">
      <c r="A797" s="2"/>
      <c r="B797" s="2"/>
      <c r="C797" s="2"/>
      <c r="D797" s="22"/>
      <c r="E797" s="23"/>
      <c r="F797" s="2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">
      <c r="A798" s="2"/>
      <c r="B798" s="2"/>
      <c r="C798" s="2"/>
      <c r="D798" s="22"/>
      <c r="E798" s="23"/>
      <c r="F798" s="2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">
      <c r="A799" s="2"/>
      <c r="B799" s="2"/>
      <c r="C799" s="2"/>
      <c r="D799" s="22"/>
      <c r="E799" s="23"/>
      <c r="F799" s="2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">
      <c r="A800" s="2"/>
      <c r="B800" s="2"/>
      <c r="C800" s="2"/>
      <c r="D800" s="22"/>
      <c r="E800" s="23"/>
      <c r="F800" s="2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">
      <c r="A801" s="2"/>
      <c r="B801" s="2"/>
      <c r="C801" s="2"/>
      <c r="D801" s="22"/>
      <c r="E801" s="23"/>
      <c r="F801" s="2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">
      <c r="A802" s="2"/>
      <c r="B802" s="2"/>
      <c r="C802" s="2"/>
      <c r="D802" s="22"/>
      <c r="E802" s="23"/>
      <c r="F802" s="2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">
      <c r="A803" s="2"/>
      <c r="B803" s="2"/>
      <c r="C803" s="2"/>
      <c r="D803" s="22"/>
      <c r="E803" s="23"/>
      <c r="F803" s="2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">
      <c r="A804" s="2"/>
      <c r="B804" s="2"/>
      <c r="C804" s="2"/>
      <c r="D804" s="22"/>
      <c r="E804" s="23"/>
      <c r="F804" s="2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">
      <c r="A805" s="2"/>
      <c r="B805" s="2"/>
      <c r="C805" s="2"/>
      <c r="D805" s="22"/>
      <c r="E805" s="23"/>
      <c r="F805" s="2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">
      <c r="A806" s="2"/>
      <c r="B806" s="2"/>
      <c r="C806" s="2"/>
      <c r="D806" s="22"/>
      <c r="E806" s="23"/>
      <c r="F806" s="2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">
      <c r="A807" s="2"/>
      <c r="B807" s="2"/>
      <c r="C807" s="2"/>
      <c r="D807" s="22"/>
      <c r="E807" s="23"/>
      <c r="F807" s="2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">
      <c r="A808" s="2"/>
      <c r="B808" s="2"/>
      <c r="C808" s="2"/>
      <c r="D808" s="22"/>
      <c r="E808" s="23"/>
      <c r="F808" s="2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">
      <c r="A809" s="2"/>
      <c r="B809" s="2"/>
      <c r="C809" s="2"/>
      <c r="D809" s="22"/>
      <c r="E809" s="23"/>
      <c r="F809" s="2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">
      <c r="A810" s="2"/>
      <c r="B810" s="2"/>
      <c r="C810" s="2"/>
      <c r="D810" s="22"/>
      <c r="E810" s="23"/>
      <c r="F810" s="2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">
      <c r="A811" s="2"/>
      <c r="B811" s="2"/>
      <c r="C811" s="2"/>
      <c r="D811" s="22"/>
      <c r="E811" s="23"/>
      <c r="F811" s="2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">
      <c r="A812" s="2"/>
      <c r="B812" s="2"/>
      <c r="C812" s="2"/>
      <c r="D812" s="22"/>
      <c r="E812" s="23"/>
      <c r="F812" s="2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">
      <c r="A813" s="2"/>
      <c r="B813" s="2"/>
      <c r="C813" s="2"/>
      <c r="D813" s="22"/>
      <c r="E813" s="23"/>
      <c r="F813" s="2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">
      <c r="A814" s="2"/>
      <c r="B814" s="2"/>
      <c r="C814" s="2"/>
      <c r="D814" s="22"/>
      <c r="E814" s="23"/>
      <c r="F814" s="2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">
      <c r="A815" s="2"/>
      <c r="B815" s="2"/>
      <c r="C815" s="2"/>
      <c r="D815" s="22"/>
      <c r="E815" s="23"/>
      <c r="F815" s="2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">
      <c r="A816" s="2"/>
      <c r="B816" s="2"/>
      <c r="C816" s="2"/>
      <c r="D816" s="22"/>
      <c r="E816" s="23"/>
      <c r="F816" s="2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">
      <c r="A817" s="2"/>
      <c r="B817" s="2"/>
      <c r="C817" s="2"/>
      <c r="D817" s="22"/>
      <c r="E817" s="23"/>
      <c r="F817" s="2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">
      <c r="A818" s="2"/>
      <c r="B818" s="2"/>
      <c r="C818" s="2"/>
      <c r="D818" s="22"/>
      <c r="E818" s="23"/>
      <c r="F818" s="2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">
      <c r="A819" s="2"/>
      <c r="B819" s="2"/>
      <c r="C819" s="2"/>
      <c r="D819" s="22"/>
      <c r="E819" s="23"/>
      <c r="F819" s="2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">
      <c r="A820" s="2"/>
      <c r="B820" s="2"/>
      <c r="C820" s="2"/>
      <c r="D820" s="22"/>
      <c r="E820" s="23"/>
      <c r="F820" s="2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">
      <c r="A821" s="2"/>
      <c r="B821" s="2"/>
      <c r="C821" s="2"/>
      <c r="D821" s="22"/>
      <c r="E821" s="23"/>
      <c r="F821" s="2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">
      <c r="A822" s="2"/>
      <c r="B822" s="2"/>
      <c r="C822" s="2"/>
      <c r="D822" s="22"/>
      <c r="E822" s="23"/>
      <c r="F822" s="2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">
      <c r="A823" s="2"/>
      <c r="B823" s="2"/>
      <c r="C823" s="2"/>
      <c r="D823" s="22"/>
      <c r="E823" s="23"/>
      <c r="F823" s="2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">
      <c r="A824" s="2"/>
      <c r="B824" s="2"/>
      <c r="C824" s="2"/>
      <c r="D824" s="22"/>
      <c r="E824" s="23"/>
      <c r="F824" s="2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">
      <c r="A825" s="2"/>
      <c r="B825" s="2"/>
      <c r="C825" s="2"/>
      <c r="D825" s="22"/>
      <c r="E825" s="23"/>
      <c r="F825" s="2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">
      <c r="A826" s="2"/>
      <c r="B826" s="2"/>
      <c r="C826" s="2"/>
      <c r="D826" s="22"/>
      <c r="E826" s="23"/>
      <c r="F826" s="2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">
      <c r="A827" s="2"/>
      <c r="B827" s="2"/>
      <c r="C827" s="2"/>
      <c r="D827" s="22"/>
      <c r="E827" s="23"/>
      <c r="F827" s="2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">
      <c r="A828" s="2"/>
      <c r="B828" s="2"/>
      <c r="C828" s="2"/>
      <c r="D828" s="22"/>
      <c r="E828" s="23"/>
      <c r="F828" s="2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">
      <c r="A829" s="2"/>
      <c r="B829" s="2"/>
      <c r="C829" s="2"/>
      <c r="D829" s="22"/>
      <c r="E829" s="23"/>
      <c r="F829" s="2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">
      <c r="A830" s="2"/>
      <c r="B830" s="2"/>
      <c r="C830" s="2"/>
      <c r="D830" s="22"/>
      <c r="E830" s="23"/>
      <c r="F830" s="2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">
      <c r="A831" s="2"/>
      <c r="B831" s="2"/>
      <c r="C831" s="2"/>
      <c r="D831" s="22"/>
      <c r="E831" s="23"/>
      <c r="F831" s="2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">
      <c r="A832" s="2"/>
      <c r="B832" s="2"/>
      <c r="C832" s="2"/>
      <c r="D832" s="22"/>
      <c r="E832" s="23"/>
      <c r="F832" s="2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">
      <c r="A833" s="2"/>
      <c r="B833" s="2"/>
      <c r="C833" s="2"/>
      <c r="D833" s="22"/>
      <c r="E833" s="23"/>
      <c r="F833" s="2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">
      <c r="A834" s="2"/>
      <c r="B834" s="2"/>
      <c r="C834" s="2"/>
      <c r="D834" s="22"/>
      <c r="E834" s="23"/>
      <c r="F834" s="2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">
      <c r="A835" s="2"/>
      <c r="B835" s="2"/>
      <c r="C835" s="2"/>
      <c r="D835" s="22"/>
      <c r="E835" s="23"/>
      <c r="F835" s="2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">
      <c r="A836" s="2"/>
      <c r="B836" s="2"/>
      <c r="C836" s="2"/>
      <c r="D836" s="22"/>
      <c r="E836" s="23"/>
      <c r="F836" s="2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">
      <c r="A837" s="2"/>
      <c r="B837" s="2"/>
      <c r="C837" s="2"/>
      <c r="D837" s="22"/>
      <c r="E837" s="23"/>
      <c r="F837" s="2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">
      <c r="A838" s="2"/>
      <c r="B838" s="2"/>
      <c r="C838" s="2"/>
      <c r="D838" s="22"/>
      <c r="E838" s="23"/>
      <c r="F838" s="2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">
      <c r="A839" s="2"/>
      <c r="B839" s="2"/>
      <c r="C839" s="2"/>
      <c r="D839" s="22"/>
      <c r="E839" s="23"/>
      <c r="F839" s="2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">
      <c r="A840" s="2"/>
      <c r="B840" s="2"/>
      <c r="C840" s="2"/>
      <c r="D840" s="22"/>
      <c r="E840" s="23"/>
      <c r="F840" s="2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">
      <c r="A841" s="2"/>
      <c r="B841" s="2"/>
      <c r="C841" s="2"/>
      <c r="D841" s="22"/>
      <c r="E841" s="23"/>
      <c r="F841" s="2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">
      <c r="A842" s="2"/>
      <c r="B842" s="2"/>
      <c r="C842" s="2"/>
      <c r="D842" s="22"/>
      <c r="E842" s="23"/>
      <c r="F842" s="2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">
      <c r="A843" s="2"/>
      <c r="B843" s="2"/>
      <c r="C843" s="2"/>
      <c r="D843" s="22"/>
      <c r="E843" s="23"/>
      <c r="F843" s="2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">
      <c r="A844" s="2"/>
      <c r="B844" s="2"/>
      <c r="C844" s="2"/>
      <c r="D844" s="22"/>
      <c r="E844" s="23"/>
      <c r="F844" s="2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">
      <c r="A845" s="2"/>
      <c r="B845" s="2"/>
      <c r="C845" s="2"/>
      <c r="D845" s="22"/>
      <c r="E845" s="23"/>
      <c r="F845" s="2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">
      <c r="A846" s="2"/>
      <c r="B846" s="2"/>
      <c r="C846" s="2"/>
      <c r="D846" s="22"/>
      <c r="E846" s="23"/>
      <c r="F846" s="2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">
      <c r="A847" s="2"/>
      <c r="B847" s="2"/>
      <c r="C847" s="2"/>
      <c r="D847" s="22"/>
      <c r="E847" s="23"/>
      <c r="F847" s="2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">
      <c r="A848" s="2"/>
      <c r="B848" s="2"/>
      <c r="C848" s="2"/>
      <c r="D848" s="22"/>
      <c r="E848" s="23"/>
      <c r="F848" s="2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">
      <c r="A849" s="2"/>
      <c r="B849" s="2"/>
      <c r="C849" s="2"/>
      <c r="D849" s="22"/>
      <c r="E849" s="23"/>
      <c r="F849" s="2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">
      <c r="A850" s="2"/>
      <c r="B850" s="2"/>
      <c r="C850" s="2"/>
      <c r="D850" s="22"/>
      <c r="E850" s="23"/>
      <c r="F850" s="2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">
      <c r="A851" s="2"/>
      <c r="B851" s="2"/>
      <c r="C851" s="2"/>
      <c r="D851" s="22"/>
      <c r="E851" s="23"/>
      <c r="F851" s="2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">
      <c r="A852" s="2"/>
      <c r="B852" s="2"/>
      <c r="C852" s="2"/>
      <c r="D852" s="22"/>
      <c r="E852" s="23"/>
      <c r="F852" s="2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">
      <c r="A853" s="2"/>
      <c r="B853" s="2"/>
      <c r="C853" s="2"/>
      <c r="D853" s="22"/>
      <c r="E853" s="23"/>
      <c r="F853" s="2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">
      <c r="A854" s="2"/>
      <c r="B854" s="2"/>
      <c r="C854" s="2"/>
      <c r="D854" s="22"/>
      <c r="E854" s="23"/>
      <c r="F854" s="2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">
      <c r="A855" s="2"/>
      <c r="B855" s="2"/>
      <c r="C855" s="2"/>
      <c r="D855" s="22"/>
      <c r="E855" s="23"/>
      <c r="F855" s="2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">
      <c r="A856" s="2"/>
      <c r="B856" s="2"/>
      <c r="C856" s="2"/>
      <c r="D856" s="22"/>
      <c r="E856" s="23"/>
      <c r="F856" s="2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">
      <c r="A857" s="2"/>
      <c r="B857" s="2"/>
      <c r="C857" s="2"/>
      <c r="D857" s="22"/>
      <c r="E857" s="23"/>
      <c r="F857" s="2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">
      <c r="A858" s="2"/>
      <c r="B858" s="2"/>
      <c r="C858" s="2"/>
      <c r="D858" s="22"/>
      <c r="E858" s="23"/>
      <c r="F858" s="2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">
      <c r="A859" s="2"/>
      <c r="B859" s="2"/>
      <c r="C859" s="2"/>
      <c r="D859" s="22"/>
      <c r="E859" s="23"/>
      <c r="F859" s="2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">
      <c r="A860" s="2"/>
      <c r="B860" s="2"/>
      <c r="C860" s="2"/>
      <c r="D860" s="22"/>
      <c r="E860" s="23"/>
      <c r="F860" s="2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">
      <c r="A861" s="2"/>
      <c r="B861" s="2"/>
      <c r="C861" s="2"/>
      <c r="D861" s="22"/>
      <c r="E861" s="23"/>
      <c r="F861" s="2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">
      <c r="A862" s="2"/>
      <c r="B862" s="2"/>
      <c r="C862" s="2"/>
      <c r="D862" s="22"/>
      <c r="E862" s="23"/>
      <c r="F862" s="2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">
      <c r="A863" s="2"/>
      <c r="B863" s="2"/>
      <c r="C863" s="2"/>
      <c r="D863" s="22"/>
      <c r="E863" s="23"/>
      <c r="F863" s="2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">
      <c r="A864" s="2"/>
      <c r="B864" s="2"/>
      <c r="C864" s="2"/>
      <c r="D864" s="22"/>
      <c r="E864" s="23"/>
      <c r="F864" s="2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">
      <c r="A865" s="2"/>
      <c r="B865" s="2"/>
      <c r="C865" s="2"/>
      <c r="D865" s="22"/>
      <c r="E865" s="23"/>
      <c r="F865" s="2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">
      <c r="A866" s="2"/>
      <c r="B866" s="2"/>
      <c r="C866" s="2"/>
      <c r="D866" s="22"/>
      <c r="E866" s="23"/>
      <c r="F866" s="2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">
      <c r="A867" s="2"/>
      <c r="B867" s="2"/>
      <c r="C867" s="2"/>
      <c r="D867" s="22"/>
      <c r="E867" s="23"/>
      <c r="F867" s="2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">
      <c r="A868" s="2"/>
      <c r="B868" s="2"/>
      <c r="C868" s="2"/>
      <c r="D868" s="22"/>
      <c r="E868" s="23"/>
      <c r="F868" s="2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">
      <c r="A869" s="2"/>
      <c r="B869" s="2"/>
      <c r="C869" s="2"/>
      <c r="D869" s="22"/>
      <c r="E869" s="23"/>
      <c r="F869" s="2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">
      <c r="A870" s="2"/>
      <c r="B870" s="2"/>
      <c r="C870" s="2"/>
      <c r="D870" s="22"/>
      <c r="E870" s="23"/>
      <c r="F870" s="2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">
      <c r="A871" s="2"/>
      <c r="B871" s="2"/>
      <c r="C871" s="2"/>
      <c r="D871" s="22"/>
      <c r="E871" s="23"/>
      <c r="F871" s="2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">
      <c r="A872" s="2"/>
      <c r="B872" s="2"/>
      <c r="C872" s="2"/>
      <c r="D872" s="22"/>
      <c r="E872" s="23"/>
      <c r="F872" s="2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">
      <c r="A873" s="2"/>
      <c r="B873" s="2"/>
      <c r="C873" s="2"/>
      <c r="D873" s="22"/>
      <c r="E873" s="23"/>
      <c r="F873" s="2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">
      <c r="A874" s="2"/>
      <c r="B874" s="2"/>
      <c r="C874" s="2"/>
      <c r="D874" s="22"/>
      <c r="E874" s="23"/>
      <c r="F874" s="2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">
      <c r="A875" s="2"/>
      <c r="B875" s="2"/>
      <c r="C875" s="2"/>
      <c r="D875" s="22"/>
      <c r="E875" s="23"/>
      <c r="F875" s="2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">
      <c r="A876" s="2"/>
      <c r="B876" s="2"/>
      <c r="C876" s="2"/>
      <c r="D876" s="22"/>
      <c r="E876" s="23"/>
      <c r="F876" s="2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">
      <c r="A877" s="2"/>
      <c r="B877" s="2"/>
      <c r="C877" s="2"/>
      <c r="D877" s="22"/>
      <c r="E877" s="23"/>
      <c r="F877" s="2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">
      <c r="A878" s="2"/>
      <c r="B878" s="2"/>
      <c r="C878" s="2"/>
      <c r="D878" s="22"/>
      <c r="E878" s="23"/>
      <c r="F878" s="2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">
      <c r="A879" s="2"/>
      <c r="B879" s="2"/>
      <c r="C879" s="2"/>
      <c r="D879" s="22"/>
      <c r="E879" s="23"/>
      <c r="F879" s="2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">
      <c r="A880" s="2"/>
      <c r="B880" s="2"/>
      <c r="C880" s="2"/>
      <c r="D880" s="22"/>
      <c r="E880" s="23"/>
      <c r="F880" s="2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">
      <c r="A881" s="2"/>
      <c r="B881" s="2"/>
      <c r="C881" s="2"/>
      <c r="D881" s="22"/>
      <c r="E881" s="23"/>
      <c r="F881" s="2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">
      <c r="A882" s="2"/>
      <c r="B882" s="2"/>
      <c r="C882" s="2"/>
      <c r="D882" s="22"/>
      <c r="E882" s="23"/>
      <c r="F882" s="2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">
      <c r="A883" s="2"/>
      <c r="B883" s="2"/>
      <c r="C883" s="2"/>
      <c r="D883" s="22"/>
      <c r="E883" s="23"/>
      <c r="F883" s="2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">
      <c r="A884" s="2"/>
      <c r="B884" s="2"/>
      <c r="C884" s="2"/>
      <c r="D884" s="22"/>
      <c r="E884" s="23"/>
      <c r="F884" s="2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">
      <c r="A885" s="2"/>
      <c r="B885" s="2"/>
      <c r="C885" s="2"/>
      <c r="D885" s="22"/>
      <c r="E885" s="23"/>
      <c r="F885" s="2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">
      <c r="A886" s="2"/>
      <c r="B886" s="2"/>
      <c r="C886" s="2"/>
      <c r="D886" s="22"/>
      <c r="E886" s="23"/>
      <c r="F886" s="2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">
      <c r="A887" s="2"/>
      <c r="B887" s="2"/>
      <c r="C887" s="2"/>
      <c r="D887" s="22"/>
      <c r="E887" s="23"/>
      <c r="F887" s="2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">
      <c r="A888" s="2"/>
      <c r="B888" s="2"/>
      <c r="C888" s="2"/>
      <c r="D888" s="22"/>
      <c r="E888" s="23"/>
      <c r="F888" s="2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">
      <c r="A889" s="2"/>
      <c r="B889" s="2"/>
      <c r="C889" s="2"/>
      <c r="D889" s="22"/>
      <c r="E889" s="23"/>
      <c r="F889" s="2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">
      <c r="A890" s="2"/>
      <c r="B890" s="2"/>
      <c r="C890" s="2"/>
      <c r="D890" s="22"/>
      <c r="E890" s="23"/>
      <c r="F890" s="2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">
      <c r="A891" s="2"/>
      <c r="B891" s="2"/>
      <c r="C891" s="2"/>
      <c r="D891" s="22"/>
      <c r="E891" s="23"/>
      <c r="F891" s="2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">
      <c r="A892" s="2"/>
      <c r="B892" s="2"/>
      <c r="C892" s="2"/>
      <c r="D892" s="22"/>
      <c r="E892" s="23"/>
      <c r="F892" s="2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">
      <c r="A893" s="2"/>
      <c r="B893" s="2"/>
      <c r="C893" s="2"/>
      <c r="D893" s="22"/>
      <c r="E893" s="23"/>
      <c r="F893" s="2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">
      <c r="A894" s="2"/>
      <c r="B894" s="2"/>
      <c r="C894" s="2"/>
      <c r="D894" s="22"/>
      <c r="E894" s="23"/>
      <c r="F894" s="2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">
      <c r="A895" s="2"/>
      <c r="B895" s="2"/>
      <c r="C895" s="2"/>
      <c r="D895" s="22"/>
      <c r="E895" s="23"/>
      <c r="F895" s="2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">
      <c r="A896" s="2"/>
      <c r="B896" s="2"/>
      <c r="C896" s="2"/>
      <c r="D896" s="22"/>
      <c r="E896" s="23"/>
      <c r="F896" s="2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">
      <c r="A897" s="2"/>
      <c r="B897" s="2"/>
      <c r="C897" s="2"/>
      <c r="D897" s="22"/>
      <c r="E897" s="23"/>
      <c r="F897" s="2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">
      <c r="A898" s="2"/>
      <c r="B898" s="2"/>
      <c r="C898" s="2"/>
      <c r="D898" s="22"/>
      <c r="E898" s="23"/>
      <c r="F898" s="2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">
      <c r="A899" s="2"/>
      <c r="B899" s="2"/>
      <c r="C899" s="2"/>
      <c r="D899" s="22"/>
      <c r="E899" s="23"/>
      <c r="F899" s="2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">
      <c r="A900" s="2"/>
      <c r="B900" s="2"/>
      <c r="C900" s="2"/>
      <c r="D900" s="22"/>
      <c r="E900" s="23"/>
      <c r="F900" s="2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">
      <c r="A901" s="2"/>
      <c r="B901" s="2"/>
      <c r="C901" s="2"/>
      <c r="D901" s="22"/>
      <c r="E901" s="23"/>
      <c r="F901" s="2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">
      <c r="A902" s="2"/>
      <c r="B902" s="2"/>
      <c r="C902" s="2"/>
      <c r="D902" s="22"/>
      <c r="E902" s="23"/>
      <c r="F902" s="2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">
      <c r="A903" s="2"/>
      <c r="B903" s="2"/>
      <c r="C903" s="2"/>
      <c r="D903" s="22"/>
      <c r="E903" s="23"/>
      <c r="F903" s="2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">
      <c r="A904" s="2"/>
      <c r="B904" s="2"/>
      <c r="C904" s="2"/>
      <c r="D904" s="22"/>
      <c r="E904" s="23"/>
      <c r="F904" s="2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">
      <c r="A905" s="2"/>
      <c r="B905" s="2"/>
      <c r="C905" s="2"/>
      <c r="D905" s="22"/>
      <c r="E905" s="23"/>
      <c r="F905" s="2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">
      <c r="A906" s="2"/>
      <c r="B906" s="2"/>
      <c r="C906" s="2"/>
      <c r="D906" s="22"/>
      <c r="E906" s="23"/>
      <c r="F906" s="2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">
      <c r="A907" s="2"/>
      <c r="B907" s="2"/>
      <c r="C907" s="2"/>
      <c r="D907" s="22"/>
      <c r="E907" s="23"/>
      <c r="F907" s="2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">
      <c r="A908" s="2"/>
      <c r="B908" s="2"/>
      <c r="C908" s="2"/>
      <c r="D908" s="22"/>
      <c r="E908" s="23"/>
      <c r="F908" s="2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">
      <c r="A909" s="2"/>
      <c r="B909" s="2"/>
      <c r="C909" s="2"/>
      <c r="D909" s="22"/>
      <c r="E909" s="23"/>
      <c r="F909" s="2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">
      <c r="A910" s="2"/>
      <c r="B910" s="2"/>
      <c r="C910" s="2"/>
      <c r="D910" s="22"/>
      <c r="E910" s="23"/>
      <c r="F910" s="2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">
      <c r="A911" s="2"/>
      <c r="B911" s="2"/>
      <c r="C911" s="2"/>
      <c r="D911" s="22"/>
      <c r="E911" s="23"/>
      <c r="F911" s="2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">
      <c r="A912" s="2"/>
      <c r="B912" s="2"/>
      <c r="C912" s="2"/>
      <c r="D912" s="22"/>
      <c r="E912" s="23"/>
      <c r="F912" s="2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">
      <c r="A913" s="2"/>
      <c r="B913" s="2"/>
      <c r="C913" s="2"/>
      <c r="D913" s="22"/>
      <c r="E913" s="23"/>
      <c r="F913" s="2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">
      <c r="A914" s="2"/>
      <c r="B914" s="2"/>
      <c r="C914" s="2"/>
      <c r="D914" s="22"/>
      <c r="E914" s="23"/>
      <c r="F914" s="2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">
      <c r="A915" s="2"/>
      <c r="B915" s="2"/>
      <c r="C915" s="2"/>
      <c r="D915" s="22"/>
      <c r="E915" s="23"/>
      <c r="F915" s="2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">
      <c r="A916" s="2"/>
      <c r="B916" s="2"/>
      <c r="C916" s="2"/>
      <c r="D916" s="22"/>
      <c r="E916" s="23"/>
      <c r="F916" s="2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">
      <c r="A917" s="2"/>
      <c r="B917" s="2"/>
      <c r="C917" s="2"/>
      <c r="D917" s="22"/>
      <c r="E917" s="23"/>
      <c r="F917" s="2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">
      <c r="A918" s="2"/>
      <c r="B918" s="2"/>
      <c r="C918" s="2"/>
      <c r="D918" s="22"/>
      <c r="E918" s="23"/>
      <c r="F918" s="2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">
      <c r="A919" s="2"/>
      <c r="B919" s="2"/>
      <c r="C919" s="2"/>
      <c r="D919" s="22"/>
      <c r="E919" s="23"/>
      <c r="F919" s="2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">
      <c r="A920" s="2"/>
      <c r="B920" s="2"/>
      <c r="C920" s="2"/>
      <c r="D920" s="22"/>
      <c r="E920" s="23"/>
      <c r="F920" s="2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">
      <c r="A921" s="2"/>
      <c r="B921" s="2"/>
      <c r="C921" s="2"/>
      <c r="D921" s="22"/>
      <c r="E921" s="23"/>
      <c r="F921" s="2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">
      <c r="A922" s="2"/>
      <c r="B922" s="2"/>
      <c r="C922" s="2"/>
      <c r="D922" s="22"/>
      <c r="E922" s="23"/>
      <c r="F922" s="2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">
      <c r="A923" s="2"/>
      <c r="B923" s="2"/>
      <c r="C923" s="2"/>
      <c r="D923" s="22"/>
      <c r="E923" s="23"/>
      <c r="F923" s="2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">
      <c r="A924" s="2"/>
      <c r="B924" s="2"/>
      <c r="C924" s="2"/>
      <c r="D924" s="22"/>
      <c r="E924" s="23"/>
      <c r="F924" s="2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">
      <c r="A925" s="2"/>
      <c r="B925" s="2"/>
      <c r="C925" s="2"/>
      <c r="D925" s="22"/>
      <c r="E925" s="23"/>
      <c r="F925" s="2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">
      <c r="A926" s="2"/>
      <c r="B926" s="2"/>
      <c r="C926" s="2"/>
      <c r="D926" s="22"/>
      <c r="E926" s="23"/>
      <c r="F926" s="2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">
      <c r="A927" s="2"/>
      <c r="B927" s="2"/>
      <c r="C927" s="2"/>
      <c r="D927" s="22"/>
      <c r="E927" s="23"/>
      <c r="F927" s="2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">
      <c r="A928" s="2"/>
      <c r="B928" s="2"/>
      <c r="C928" s="2"/>
      <c r="D928" s="22"/>
      <c r="E928" s="23"/>
      <c r="F928" s="2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">
      <c r="A929" s="2"/>
      <c r="B929" s="2"/>
      <c r="C929" s="2"/>
      <c r="D929" s="22"/>
      <c r="E929" s="23"/>
      <c r="F929" s="2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">
      <c r="A930" s="2"/>
      <c r="B930" s="2"/>
      <c r="C930" s="2"/>
      <c r="D930" s="22"/>
      <c r="E930" s="23"/>
      <c r="F930" s="2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">
      <c r="A931" s="2"/>
      <c r="B931" s="2"/>
      <c r="C931" s="2"/>
      <c r="D931" s="22"/>
      <c r="E931" s="23"/>
      <c r="F931" s="2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">
      <c r="A932" s="2"/>
      <c r="B932" s="2"/>
      <c r="C932" s="2"/>
      <c r="D932" s="22"/>
      <c r="E932" s="23"/>
      <c r="F932" s="2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">
      <c r="A933" s="2"/>
      <c r="B933" s="2"/>
      <c r="C933" s="2"/>
      <c r="D933" s="22"/>
      <c r="E933" s="23"/>
      <c r="F933" s="2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">
      <c r="A934" s="2"/>
      <c r="B934" s="2"/>
      <c r="C934" s="2"/>
      <c r="D934" s="22"/>
      <c r="E934" s="23"/>
      <c r="F934" s="2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">
      <c r="A935" s="2"/>
      <c r="B935" s="2"/>
      <c r="C935" s="2"/>
      <c r="D935" s="22"/>
      <c r="E935" s="23"/>
      <c r="F935" s="2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">
      <c r="A936" s="2"/>
      <c r="B936" s="2"/>
      <c r="C936" s="2"/>
      <c r="D936" s="22"/>
      <c r="E936" s="23"/>
      <c r="F936" s="2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">
      <c r="A937" s="2"/>
      <c r="B937" s="2"/>
      <c r="C937" s="2"/>
      <c r="D937" s="22"/>
      <c r="E937" s="23"/>
      <c r="F937" s="2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">
      <c r="A938" s="2"/>
      <c r="B938" s="2"/>
      <c r="C938" s="2"/>
      <c r="D938" s="22"/>
      <c r="E938" s="23"/>
      <c r="F938" s="2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">
      <c r="A939" s="2"/>
      <c r="B939" s="2"/>
      <c r="C939" s="2"/>
      <c r="D939" s="22"/>
      <c r="E939" s="23"/>
      <c r="F939" s="2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">
      <c r="A940" s="2"/>
      <c r="B940" s="2"/>
      <c r="C940" s="2"/>
      <c r="D940" s="22"/>
      <c r="E940" s="23"/>
      <c r="F940" s="2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">
      <c r="A941" s="2"/>
      <c r="B941" s="2"/>
      <c r="C941" s="2"/>
      <c r="D941" s="22"/>
      <c r="E941" s="23"/>
      <c r="F941" s="2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">
      <c r="A942" s="2"/>
      <c r="B942" s="2"/>
      <c r="C942" s="2"/>
      <c r="D942" s="22"/>
      <c r="E942" s="23"/>
      <c r="F942" s="2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">
      <c r="A943" s="2"/>
      <c r="B943" s="2"/>
      <c r="C943" s="2"/>
      <c r="D943" s="22"/>
      <c r="E943" s="23"/>
      <c r="F943" s="2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">
      <c r="A944" s="2"/>
      <c r="B944" s="2"/>
      <c r="C944" s="2"/>
      <c r="D944" s="22"/>
      <c r="E944" s="23"/>
      <c r="F944" s="2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">
      <c r="A945" s="2"/>
      <c r="B945" s="2"/>
      <c r="C945" s="2"/>
      <c r="D945" s="22"/>
      <c r="E945" s="23"/>
      <c r="F945" s="2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">
      <c r="A946" s="2"/>
      <c r="B946" s="2"/>
      <c r="C946" s="2"/>
      <c r="D946" s="22"/>
      <c r="E946" s="23"/>
      <c r="F946" s="2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">
      <c r="A947" s="2"/>
      <c r="B947" s="2"/>
      <c r="C947" s="2"/>
      <c r="D947" s="22"/>
      <c r="E947" s="23"/>
      <c r="F947" s="2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">
      <c r="A948" s="2"/>
      <c r="B948" s="2"/>
      <c r="C948" s="2"/>
      <c r="D948" s="22"/>
      <c r="E948" s="23"/>
      <c r="F948" s="2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">
      <c r="A949" s="2"/>
      <c r="B949" s="2"/>
      <c r="C949" s="2"/>
      <c r="D949" s="22"/>
      <c r="E949" s="23"/>
      <c r="F949" s="2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">
      <c r="A950" s="2"/>
      <c r="B950" s="2"/>
      <c r="C950" s="2"/>
      <c r="D950" s="22"/>
      <c r="E950" s="23"/>
      <c r="F950" s="2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">
      <c r="A951" s="2"/>
      <c r="B951" s="2"/>
      <c r="C951" s="2"/>
      <c r="D951" s="22"/>
      <c r="E951" s="23"/>
      <c r="F951" s="2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">
      <c r="A952" s="2"/>
      <c r="B952" s="2"/>
      <c r="C952" s="2"/>
      <c r="D952" s="22"/>
      <c r="E952" s="23"/>
      <c r="F952" s="2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">
      <c r="A953" s="2"/>
      <c r="B953" s="2"/>
      <c r="C953" s="2"/>
      <c r="D953" s="22"/>
      <c r="E953" s="23"/>
      <c r="F953" s="2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">
      <c r="A954" s="2"/>
      <c r="B954" s="2"/>
      <c r="C954" s="2"/>
      <c r="D954" s="22"/>
      <c r="E954" s="23"/>
      <c r="F954" s="2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">
      <c r="A955" s="2"/>
      <c r="B955" s="2"/>
      <c r="C955" s="2"/>
      <c r="D955" s="22"/>
      <c r="E955" s="23"/>
      <c r="F955" s="2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">
      <c r="A956" s="2"/>
      <c r="B956" s="2"/>
      <c r="C956" s="2"/>
      <c r="D956" s="22"/>
      <c r="E956" s="23"/>
      <c r="F956" s="2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">
      <c r="A957" s="2"/>
      <c r="B957" s="2"/>
      <c r="C957" s="2"/>
      <c r="D957" s="22"/>
      <c r="E957" s="23"/>
      <c r="F957" s="2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">
      <c r="A958" s="2"/>
      <c r="B958" s="2"/>
      <c r="C958" s="2"/>
      <c r="D958" s="22"/>
      <c r="E958" s="23"/>
      <c r="F958" s="2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">
      <c r="A959" s="2"/>
      <c r="B959" s="2"/>
      <c r="C959" s="2"/>
      <c r="D959" s="22"/>
      <c r="E959" s="23"/>
      <c r="F959" s="2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">
      <c r="A960" s="2"/>
      <c r="B960" s="2"/>
      <c r="C960" s="2"/>
      <c r="D960" s="22"/>
      <c r="E960" s="23"/>
      <c r="F960" s="2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">
      <c r="A961" s="2"/>
      <c r="B961" s="2"/>
      <c r="C961" s="2"/>
      <c r="D961" s="22"/>
      <c r="E961" s="23"/>
      <c r="F961" s="2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">
      <c r="A962" s="2"/>
      <c r="B962" s="2"/>
      <c r="C962" s="2"/>
      <c r="D962" s="22"/>
      <c r="E962" s="23"/>
      <c r="F962" s="2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">
      <c r="A963" s="2"/>
      <c r="B963" s="2"/>
      <c r="C963" s="2"/>
      <c r="D963" s="22"/>
      <c r="E963" s="23"/>
      <c r="F963" s="2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">
      <c r="A964" s="2"/>
      <c r="B964" s="2"/>
      <c r="C964" s="2"/>
      <c r="D964" s="22"/>
      <c r="E964" s="23"/>
      <c r="F964" s="2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">
      <c r="A965" s="2"/>
      <c r="B965" s="2"/>
      <c r="C965" s="2"/>
      <c r="D965" s="22"/>
      <c r="E965" s="23"/>
      <c r="F965" s="2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">
      <c r="A966" s="2"/>
      <c r="B966" s="2"/>
      <c r="C966" s="2"/>
      <c r="D966" s="22"/>
      <c r="E966" s="23"/>
      <c r="F966" s="2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">
      <c r="A967" s="2"/>
      <c r="B967" s="2"/>
      <c r="C967" s="2"/>
      <c r="D967" s="22"/>
      <c r="E967" s="23"/>
      <c r="F967" s="2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">
      <c r="A968" s="2"/>
      <c r="B968" s="2"/>
      <c r="C968" s="2"/>
      <c r="D968" s="22"/>
      <c r="E968" s="23"/>
      <c r="F968" s="2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">
      <c r="A969" s="2"/>
      <c r="B969" s="2"/>
      <c r="C969" s="2"/>
      <c r="D969" s="22"/>
      <c r="E969" s="23"/>
      <c r="F969" s="2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">
      <c r="A970" s="2"/>
      <c r="B970" s="2"/>
      <c r="C970" s="2"/>
      <c r="D970" s="22"/>
      <c r="E970" s="23"/>
      <c r="F970" s="2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">
      <c r="A971" s="2"/>
      <c r="B971" s="2"/>
      <c r="C971" s="2"/>
      <c r="D971" s="22"/>
      <c r="E971" s="23"/>
      <c r="F971" s="2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">
      <c r="A972" s="2"/>
      <c r="B972" s="2"/>
      <c r="C972" s="2"/>
      <c r="D972" s="22"/>
      <c r="E972" s="23"/>
      <c r="F972" s="2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">
      <c r="A973" s="2"/>
      <c r="B973" s="2"/>
      <c r="C973" s="2"/>
      <c r="D973" s="22"/>
      <c r="E973" s="23"/>
      <c r="F973" s="2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">
      <c r="A974" s="2"/>
      <c r="B974" s="2"/>
      <c r="C974" s="2"/>
      <c r="D974" s="22"/>
      <c r="E974" s="23"/>
      <c r="F974" s="2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">
      <c r="A975" s="2"/>
      <c r="B975" s="2"/>
      <c r="C975" s="2"/>
      <c r="D975" s="22"/>
      <c r="E975" s="23"/>
      <c r="F975" s="2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">
      <c r="A976" s="2"/>
      <c r="B976" s="2"/>
      <c r="C976" s="2"/>
      <c r="D976" s="22"/>
      <c r="E976" s="23"/>
      <c r="F976" s="2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">
      <c r="A977" s="2"/>
      <c r="B977" s="2"/>
      <c r="C977" s="2"/>
      <c r="D977" s="22"/>
      <c r="E977" s="23"/>
      <c r="F977" s="2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">
      <c r="A978" s="2"/>
      <c r="B978" s="2"/>
      <c r="C978" s="2"/>
      <c r="D978" s="22"/>
      <c r="E978" s="23"/>
      <c r="F978" s="2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">
      <c r="A979" s="2"/>
      <c r="B979" s="2"/>
      <c r="C979" s="2"/>
      <c r="D979" s="22"/>
      <c r="E979" s="23"/>
      <c r="F979" s="2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">
      <c r="A980" s="2"/>
      <c r="B980" s="2"/>
      <c r="C980" s="2"/>
      <c r="D980" s="22"/>
      <c r="E980" s="23"/>
      <c r="F980" s="2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">
      <c r="A981" s="2"/>
      <c r="B981" s="2"/>
      <c r="C981" s="2"/>
      <c r="D981" s="22"/>
      <c r="E981" s="23"/>
      <c r="F981" s="2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">
      <c r="A982" s="2"/>
      <c r="B982" s="2"/>
      <c r="C982" s="2"/>
      <c r="D982" s="22"/>
      <c r="E982" s="23"/>
      <c r="F982" s="2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">
      <c r="A983" s="2"/>
      <c r="B983" s="2"/>
      <c r="C983" s="2"/>
      <c r="D983" s="22"/>
      <c r="E983" s="23"/>
      <c r="F983" s="2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">
      <c r="A984" s="2"/>
      <c r="B984" s="2"/>
      <c r="C984" s="2"/>
      <c r="D984" s="22"/>
      <c r="E984" s="23"/>
      <c r="F984" s="2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">
      <c r="A985" s="2"/>
      <c r="B985" s="2"/>
      <c r="C985" s="2"/>
      <c r="D985" s="22"/>
      <c r="E985" s="23"/>
      <c r="F985" s="2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">
      <c r="A986" s="2"/>
      <c r="B986" s="2"/>
      <c r="C986" s="2"/>
      <c r="D986" s="22"/>
      <c r="E986" s="23"/>
      <c r="F986" s="2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">
      <c r="A987" s="2"/>
      <c r="B987" s="2"/>
      <c r="C987" s="2"/>
      <c r="D987" s="22"/>
      <c r="E987" s="23"/>
      <c r="F987" s="2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">
      <c r="A988" s="2"/>
      <c r="B988" s="2"/>
      <c r="C988" s="2"/>
      <c r="D988" s="22"/>
      <c r="E988" s="23"/>
      <c r="F988" s="2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">
      <c r="A989" s="2"/>
      <c r="B989" s="2"/>
      <c r="C989" s="2"/>
      <c r="D989" s="22"/>
      <c r="E989" s="23"/>
      <c r="F989" s="2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">
      <c r="A990" s="2"/>
      <c r="B990" s="2"/>
      <c r="C990" s="2"/>
      <c r="D990" s="22"/>
      <c r="E990" s="23"/>
      <c r="F990" s="2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">
      <c r="A991" s="2"/>
      <c r="B991" s="2"/>
      <c r="C991" s="2"/>
      <c r="D991" s="22"/>
      <c r="E991" s="23"/>
      <c r="F991" s="2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">
      <c r="A992" s="2"/>
      <c r="B992" s="2"/>
      <c r="C992" s="2"/>
      <c r="D992" s="22"/>
      <c r="E992" s="23"/>
      <c r="F992" s="2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">
      <c r="A993" s="2"/>
      <c r="B993" s="2"/>
      <c r="C993" s="2"/>
      <c r="D993" s="22"/>
      <c r="E993" s="23"/>
      <c r="F993" s="2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">
      <c r="A994" s="2"/>
      <c r="B994" s="2"/>
      <c r="C994" s="2"/>
      <c r="D994" s="22"/>
      <c r="E994" s="23"/>
      <c r="F994" s="2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">
      <c r="A995" s="2"/>
      <c r="B995" s="2"/>
      <c r="C995" s="2"/>
      <c r="D995" s="22"/>
      <c r="E995" s="23"/>
      <c r="F995" s="2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">
      <c r="A996" s="2"/>
      <c r="B996" s="2"/>
      <c r="C996" s="2"/>
      <c r="D996" s="22"/>
      <c r="E996" s="23"/>
      <c r="F996" s="2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">
      <c r="A997" s="2"/>
      <c r="B997" s="2"/>
      <c r="C997" s="2"/>
      <c r="D997" s="22"/>
      <c r="E997" s="23"/>
      <c r="F997" s="2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">
      <c r="A998" s="2"/>
      <c r="B998" s="2"/>
      <c r="C998" s="2"/>
      <c r="D998" s="22"/>
      <c r="E998" s="23"/>
      <c r="F998" s="2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">
      <c r="A999" s="2"/>
      <c r="B999" s="2"/>
      <c r="C999" s="2"/>
      <c r="D999" s="22"/>
      <c r="E999" s="23"/>
      <c r="F999" s="2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2">
      <c r="A1000" s="2"/>
      <c r="B1000" s="2"/>
      <c r="C1000" s="2"/>
      <c r="D1000" s="22"/>
      <c r="E1000" s="23"/>
      <c r="F1000" s="2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18">
    <mergeCell ref="D189:F189"/>
    <mergeCell ref="D79:F79"/>
    <mergeCell ref="D90:F90"/>
    <mergeCell ref="D101:F101"/>
    <mergeCell ref="D112:F112"/>
    <mergeCell ref="D123:F123"/>
    <mergeCell ref="D134:F134"/>
    <mergeCell ref="D145:F145"/>
    <mergeCell ref="D57:F57"/>
    <mergeCell ref="D68:F68"/>
    <mergeCell ref="D156:F156"/>
    <mergeCell ref="D167:F167"/>
    <mergeCell ref="D178:F178"/>
    <mergeCell ref="D2:F2"/>
    <mergeCell ref="D13:F13"/>
    <mergeCell ref="D24:F24"/>
    <mergeCell ref="D35:F35"/>
    <mergeCell ref="D46:F46"/>
  </mergeCells>
  <conditionalFormatting sqref="D1:F1048576">
    <cfRule type="cellIs" dxfId="1" priority="1" operator="equal">
      <formula>0</formula>
    </cfRule>
  </conditionalFormatting>
  <printOptions gridLines="1"/>
  <pageMargins left="0" right="0" top="0.39370078740157483" bottom="0.39370078740157483" header="0" footer="0"/>
  <pageSetup paperSize="9" orientation="portrait"/>
  <rowBreaks count="2" manualBreakCount="2">
    <brk id="67" man="1"/>
    <brk id="13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000"/>
  <sheetViews>
    <sheetView workbookViewId="0">
      <selection activeCell="F1" sqref="F1:F1048576"/>
    </sheetView>
  </sheetViews>
  <sheetFormatPr baseColWidth="10" defaultColWidth="14.5" defaultRowHeight="15" customHeight="1" x14ac:dyDescent="0.2"/>
  <cols>
    <col min="1" max="1" width="6.1640625" customWidth="1"/>
    <col min="2" max="2" width="36.33203125" customWidth="1"/>
    <col min="3" max="3" width="3.83203125" customWidth="1"/>
    <col min="4" max="4" width="41.1640625" customWidth="1"/>
    <col min="5" max="5" width="2.33203125" customWidth="1"/>
    <col min="6" max="6" width="43.5" customWidth="1"/>
    <col min="7" max="23" width="8.6640625" customWidth="1"/>
  </cols>
  <sheetData>
    <row r="1" spans="1:23" x14ac:dyDescent="0.2">
      <c r="A1" s="4">
        <v>1</v>
      </c>
      <c r="B1" s="1"/>
      <c r="C1" s="4"/>
      <c r="D1" s="6" t="s">
        <v>3</v>
      </c>
      <c r="E1" s="7"/>
      <c r="F1" s="6" t="s">
        <v>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">
      <c r="A2" s="4">
        <v>2</v>
      </c>
      <c r="B2" s="5"/>
      <c r="C2" s="4"/>
      <c r="D2" s="40" t="s">
        <v>5</v>
      </c>
      <c r="E2" s="41"/>
      <c r="F2" s="4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>
        <v>3</v>
      </c>
      <c r="B3" s="5"/>
      <c r="C3" s="4"/>
      <c r="D3" s="8">
        <f>LOOKUP(1,NUMBERS, TEAMS)</f>
        <v>0</v>
      </c>
      <c r="E3" s="9" t="s">
        <v>6</v>
      </c>
      <c r="F3" s="8">
        <f>LOOKUP(2,NUMBERS, TEAMS)</f>
        <v>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x14ac:dyDescent="0.2">
      <c r="A4" s="4">
        <v>4</v>
      </c>
      <c r="B4" s="5"/>
      <c r="C4" s="4"/>
      <c r="D4" s="10">
        <f>LOOKUP(3,NUMBERS, TEAMS)</f>
        <v>0</v>
      </c>
      <c r="E4" s="11" t="s">
        <v>6</v>
      </c>
      <c r="F4" s="10">
        <f>LOOKUP(4,NUMBERS, TEAMS)</f>
        <v>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4"/>
      <c r="B5" s="4"/>
      <c r="C5" s="4"/>
      <c r="D5" s="40" t="s">
        <v>7</v>
      </c>
      <c r="E5" s="41"/>
      <c r="F5" s="4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2">
      <c r="A6" s="4"/>
      <c r="B6" s="12" t="s">
        <v>8</v>
      </c>
      <c r="C6" s="4"/>
      <c r="D6" s="8">
        <f>LOOKUP(2,NUMBERS, TEAMS)</f>
        <v>0</v>
      </c>
      <c r="E6" s="9" t="s">
        <v>6</v>
      </c>
      <c r="F6" s="8">
        <f>LOOKUP(3,NUMBERS, TEAMS)</f>
        <v>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2">
      <c r="A7" s="4"/>
      <c r="B7" s="13" t="s">
        <v>9</v>
      </c>
      <c r="C7" s="4"/>
      <c r="D7" s="10">
        <f>LOOKUP(1,NUMBERS, TEAMS)</f>
        <v>0</v>
      </c>
      <c r="E7" s="11" t="s">
        <v>6</v>
      </c>
      <c r="F7" s="10">
        <f>LOOKUP(4,NUMBERS, TEAMS)</f>
        <v>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x14ac:dyDescent="0.2">
      <c r="A8" s="4"/>
      <c r="B8" s="4"/>
      <c r="C8" s="4"/>
      <c r="D8" s="40" t="s">
        <v>10</v>
      </c>
      <c r="E8" s="41"/>
      <c r="F8" s="42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x14ac:dyDescent="0.2">
      <c r="A9" s="4"/>
      <c r="B9" s="4"/>
      <c r="C9" s="4"/>
      <c r="D9" s="8">
        <f>LOOKUP(1,NUMBERS, TEAMS)</f>
        <v>0</v>
      </c>
      <c r="E9" s="9" t="s">
        <v>6</v>
      </c>
      <c r="F9" s="8">
        <f>LOOKUP(3,NUMBERS, TEAMS)</f>
        <v>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x14ac:dyDescent="0.2">
      <c r="A10" s="4"/>
      <c r="B10" s="4"/>
      <c r="C10" s="4"/>
      <c r="D10" s="10">
        <f>LOOKUP(4,NUMBERS, TEAMS)</f>
        <v>0</v>
      </c>
      <c r="E10" s="11" t="s">
        <v>6</v>
      </c>
      <c r="F10" s="10">
        <f>LOOKUP(2,NUMBERS, TEAMS)</f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x14ac:dyDescent="0.2">
      <c r="A11" s="4"/>
      <c r="B11" s="4"/>
      <c r="C11" s="4"/>
      <c r="D11" s="40" t="s">
        <v>11</v>
      </c>
      <c r="E11" s="41"/>
      <c r="F11" s="42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x14ac:dyDescent="0.2">
      <c r="A12" s="4"/>
      <c r="B12" s="4"/>
      <c r="C12" s="4"/>
      <c r="D12" s="8">
        <f>LOOKUP(4,NUMBERS, TEAMS)</f>
        <v>0</v>
      </c>
      <c r="E12" s="9" t="s">
        <v>6</v>
      </c>
      <c r="F12" s="8">
        <f>LOOKUP(3,NUMBERS, TEAMS)</f>
        <v>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2">
      <c r="A13" s="4"/>
      <c r="B13" s="4"/>
      <c r="C13" s="4"/>
      <c r="D13" s="10">
        <f>LOOKUP(2,NUMBERS, TEAMS)</f>
        <v>0</v>
      </c>
      <c r="E13" s="11" t="s">
        <v>6</v>
      </c>
      <c r="F13" s="10">
        <f>LOOKUP(1,NUMBERS, TEAMS)</f>
        <v>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x14ac:dyDescent="0.2">
      <c r="A14" s="4"/>
      <c r="B14" s="4"/>
      <c r="C14" s="4"/>
      <c r="D14" s="40" t="s">
        <v>12</v>
      </c>
      <c r="E14" s="41"/>
      <c r="F14" s="42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x14ac:dyDescent="0.2">
      <c r="A15" s="4"/>
      <c r="B15" s="4"/>
      <c r="C15" s="4"/>
      <c r="D15" s="8">
        <f>LOOKUP(4,NUMBERS, TEAMS)</f>
        <v>0</v>
      </c>
      <c r="E15" s="9" t="s">
        <v>6</v>
      </c>
      <c r="F15" s="8">
        <f>LOOKUP(1,NUMBERS, TEAMS)</f>
        <v>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x14ac:dyDescent="0.2">
      <c r="A16" s="4"/>
      <c r="B16" s="4"/>
      <c r="C16" s="4"/>
      <c r="D16" s="10">
        <f>LOOKUP(3,NUMBERS, TEAMS)</f>
        <v>0</v>
      </c>
      <c r="E16" s="11" t="s">
        <v>6</v>
      </c>
      <c r="F16" s="10">
        <f>LOOKUP(2,NUMBERS, TEAMS)</f>
        <v>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x14ac:dyDescent="0.2">
      <c r="A17" s="4"/>
      <c r="B17" s="4"/>
      <c r="C17" s="4"/>
      <c r="D17" s="40" t="s">
        <v>13</v>
      </c>
      <c r="E17" s="41"/>
      <c r="F17" s="42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x14ac:dyDescent="0.2">
      <c r="A18" s="4"/>
      <c r="B18" s="4"/>
      <c r="C18" s="4"/>
      <c r="D18" s="8">
        <f>LOOKUP(2,NUMBERS, TEAMS)</f>
        <v>0</v>
      </c>
      <c r="E18" s="9" t="s">
        <v>6</v>
      </c>
      <c r="F18" s="8">
        <f>LOOKUP(4,NUMBERS, TEAMS)</f>
        <v>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x14ac:dyDescent="0.2">
      <c r="A19" s="4"/>
      <c r="B19" s="4"/>
      <c r="C19" s="4"/>
      <c r="D19" s="10">
        <f>LOOKUP(3,NUMBERS, TEAMS)</f>
        <v>0</v>
      </c>
      <c r="E19" s="11" t="s">
        <v>6</v>
      </c>
      <c r="F19" s="10">
        <f>LOOKUP(1,NUMBERS, TEAMS)</f>
        <v>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x14ac:dyDescent="0.2">
      <c r="A20" s="4"/>
      <c r="B20" s="4"/>
      <c r="C20" s="4"/>
      <c r="D20" s="40" t="s">
        <v>14</v>
      </c>
      <c r="E20" s="41"/>
      <c r="F20" s="42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.75" customHeight="1" x14ac:dyDescent="0.2">
      <c r="A21" s="4"/>
      <c r="B21" s="4"/>
      <c r="C21" s="4"/>
      <c r="D21" s="8">
        <f>LOOKUP(1,NUMBERS, TEAMS)</f>
        <v>0</v>
      </c>
      <c r="E21" s="9" t="s">
        <v>6</v>
      </c>
      <c r="F21" s="8">
        <f>LOOKUP(2,NUMBERS, TEAMS)</f>
        <v>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.75" customHeight="1" x14ac:dyDescent="0.2">
      <c r="A22" s="4"/>
      <c r="B22" s="4"/>
      <c r="C22" s="4"/>
      <c r="D22" s="10">
        <f>LOOKUP(3,NUMBERS, TEAMS)</f>
        <v>0</v>
      </c>
      <c r="E22" s="11" t="s">
        <v>6</v>
      </c>
      <c r="F22" s="10">
        <f>LOOKUP(4,NUMBERS, TEAMS)</f>
        <v>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.75" customHeight="1" x14ac:dyDescent="0.2">
      <c r="A23" s="4"/>
      <c r="B23" s="4"/>
      <c r="C23" s="4"/>
      <c r="D23" s="40" t="s">
        <v>15</v>
      </c>
      <c r="E23" s="41"/>
      <c r="F23" s="42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.75" customHeight="1" x14ac:dyDescent="0.2">
      <c r="A24" s="4"/>
      <c r="B24" s="4"/>
      <c r="C24" s="4"/>
      <c r="D24" s="8">
        <f>LOOKUP(2,NUMBERS, TEAMS)</f>
        <v>0</v>
      </c>
      <c r="E24" s="9" t="s">
        <v>6</v>
      </c>
      <c r="F24" s="8">
        <f>LOOKUP(3,NUMBERS, TEAMS)</f>
        <v>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.75" customHeight="1" x14ac:dyDescent="0.2">
      <c r="A25" s="4"/>
      <c r="B25" s="4"/>
      <c r="C25" s="4"/>
      <c r="D25" s="10">
        <f>LOOKUP(1,NUMBERS, TEAMS)</f>
        <v>0</v>
      </c>
      <c r="E25" s="11" t="s">
        <v>6</v>
      </c>
      <c r="F25" s="10">
        <f>LOOKUP(4,NUMBERS, TEAMS)</f>
        <v>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.75" customHeight="1" x14ac:dyDescent="0.2">
      <c r="A26" s="4"/>
      <c r="B26" s="4"/>
      <c r="C26" s="4"/>
      <c r="D26" s="40" t="s">
        <v>16</v>
      </c>
      <c r="E26" s="41"/>
      <c r="F26" s="42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.75" customHeight="1" x14ac:dyDescent="0.2">
      <c r="A27" s="4"/>
      <c r="B27" s="4"/>
      <c r="C27" s="4"/>
      <c r="D27" s="8">
        <f>LOOKUP(1,NUMBERS, TEAMS)</f>
        <v>0</v>
      </c>
      <c r="E27" s="9" t="s">
        <v>6</v>
      </c>
      <c r="F27" s="8">
        <f>LOOKUP(3,NUMBERS, TEAMS)</f>
        <v>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.75" customHeight="1" x14ac:dyDescent="0.2">
      <c r="A28" s="4"/>
      <c r="B28" s="4"/>
      <c r="C28" s="4"/>
      <c r="D28" s="10">
        <f>LOOKUP(4,NUMBERS, TEAMS)</f>
        <v>0</v>
      </c>
      <c r="E28" s="11" t="s">
        <v>6</v>
      </c>
      <c r="F28" s="10">
        <f>LOOKUP(2,NUMBERS, TEAMS)</f>
        <v>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.75" customHeight="1" x14ac:dyDescent="0.2">
      <c r="A29" s="4"/>
      <c r="B29" s="4"/>
      <c r="C29" s="4"/>
      <c r="D29" s="40" t="s">
        <v>17</v>
      </c>
      <c r="E29" s="41"/>
      <c r="F29" s="42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.75" customHeight="1" x14ac:dyDescent="0.2">
      <c r="A30" s="4"/>
      <c r="B30" s="4"/>
      <c r="C30" s="4"/>
      <c r="D30" s="8">
        <f>LOOKUP(4,NUMBERS, TEAMS)</f>
        <v>0</v>
      </c>
      <c r="E30" s="9" t="s">
        <v>6</v>
      </c>
      <c r="F30" s="8">
        <f>LOOKUP(3,NUMBERS, TEAMS)</f>
        <v>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.75" customHeight="1" x14ac:dyDescent="0.2">
      <c r="A31" s="4"/>
      <c r="B31" s="4"/>
      <c r="C31" s="4"/>
      <c r="D31" s="10">
        <f>LOOKUP(2,NUMBERS, TEAMS)</f>
        <v>0</v>
      </c>
      <c r="E31" s="11" t="s">
        <v>6</v>
      </c>
      <c r="F31" s="10">
        <f>LOOKUP(1,NUMBERS, TEAMS)</f>
        <v>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.75" customHeight="1" x14ac:dyDescent="0.2">
      <c r="A32" s="4"/>
      <c r="B32" s="4"/>
      <c r="C32" s="4"/>
      <c r="D32" s="40" t="s">
        <v>18</v>
      </c>
      <c r="E32" s="41"/>
      <c r="F32" s="4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.75" customHeight="1" x14ac:dyDescent="0.2">
      <c r="A33" s="4"/>
      <c r="B33" s="4"/>
      <c r="C33" s="4"/>
      <c r="D33" s="8">
        <f>LOOKUP(4,NUMBERS, TEAMS)</f>
        <v>0</v>
      </c>
      <c r="E33" s="9" t="s">
        <v>6</v>
      </c>
      <c r="F33" s="8">
        <f>LOOKUP(1,NUMBERS, TEAMS)</f>
        <v>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.75" customHeight="1" x14ac:dyDescent="0.2">
      <c r="A34" s="4"/>
      <c r="B34" s="4"/>
      <c r="C34" s="4"/>
      <c r="D34" s="10">
        <f>LOOKUP(3,NUMBERS, TEAMS)</f>
        <v>0</v>
      </c>
      <c r="E34" s="11" t="s">
        <v>6</v>
      </c>
      <c r="F34" s="10">
        <f>LOOKUP(2,NUMBERS, TEAMS)</f>
        <v>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.75" customHeight="1" x14ac:dyDescent="0.2">
      <c r="A35" s="4"/>
      <c r="B35" s="4"/>
      <c r="C35" s="4"/>
      <c r="D35" s="40" t="s">
        <v>19</v>
      </c>
      <c r="E35" s="41"/>
      <c r="F35" s="42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.75" customHeight="1" x14ac:dyDescent="0.2">
      <c r="A36" s="4"/>
      <c r="B36" s="4"/>
      <c r="C36" s="4"/>
      <c r="D36" s="8">
        <f>LOOKUP(2,NUMBERS, TEAMS)</f>
        <v>0</v>
      </c>
      <c r="E36" s="9" t="s">
        <v>6</v>
      </c>
      <c r="F36" s="8">
        <f>LOOKUP(4,NUMBERS, TEAMS)</f>
        <v>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.75" customHeight="1" x14ac:dyDescent="0.2">
      <c r="A37" s="4"/>
      <c r="B37" s="4"/>
      <c r="C37" s="4"/>
      <c r="D37" s="10">
        <f>LOOKUP(3,NUMBERS, TEAMS)</f>
        <v>0</v>
      </c>
      <c r="E37" s="11" t="s">
        <v>6</v>
      </c>
      <c r="F37" s="10">
        <f>LOOKUP(1,NUMBERS, TEAMS)</f>
        <v>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.75" customHeight="1" x14ac:dyDescent="0.2">
      <c r="A38" s="4"/>
      <c r="B38" s="4"/>
      <c r="C38" s="4"/>
      <c r="D38" s="40" t="s">
        <v>20</v>
      </c>
      <c r="E38" s="41"/>
      <c r="F38" s="42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.75" customHeight="1" x14ac:dyDescent="0.2">
      <c r="A39" s="4"/>
      <c r="B39" s="4"/>
      <c r="C39" s="4"/>
      <c r="D39" s="8">
        <f>LOOKUP(1,NUMBERS, TEAMS)</f>
        <v>0</v>
      </c>
      <c r="E39" s="9" t="s">
        <v>6</v>
      </c>
      <c r="F39" s="8">
        <f>LOOKUP(2,NUMBERS, TEAMS)</f>
        <v>0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.75" customHeight="1" x14ac:dyDescent="0.2">
      <c r="A40" s="4"/>
      <c r="B40" s="4"/>
      <c r="C40" s="4"/>
      <c r="D40" s="10">
        <f>LOOKUP(3,NUMBERS, TEAMS)</f>
        <v>0</v>
      </c>
      <c r="E40" s="11" t="s">
        <v>6</v>
      </c>
      <c r="F40" s="10">
        <f>LOOKUP(4,NUMBERS, TEAMS)</f>
        <v>0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.75" customHeight="1" x14ac:dyDescent="0.2">
      <c r="A41" s="4"/>
      <c r="B41" s="4"/>
      <c r="C41" s="4"/>
      <c r="D41" s="40" t="s">
        <v>21</v>
      </c>
      <c r="E41" s="41"/>
      <c r="F41" s="42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.75" customHeight="1" x14ac:dyDescent="0.2">
      <c r="A42" s="4"/>
      <c r="B42" s="4"/>
      <c r="C42" s="4"/>
      <c r="D42" s="8">
        <f>LOOKUP(2,NUMBERS, TEAMS)</f>
        <v>0</v>
      </c>
      <c r="E42" s="9" t="s">
        <v>6</v>
      </c>
      <c r="F42" s="8">
        <f>LOOKUP(3,NUMBERS, TEAMS)</f>
        <v>0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.75" customHeight="1" x14ac:dyDescent="0.2">
      <c r="A43" s="4"/>
      <c r="B43" s="4"/>
      <c r="C43" s="4"/>
      <c r="D43" s="10">
        <f>LOOKUP(1,NUMBERS, TEAMS)</f>
        <v>0</v>
      </c>
      <c r="E43" s="11" t="s">
        <v>6</v>
      </c>
      <c r="F43" s="10">
        <f>LOOKUP(4,NUMBERS, TEAMS)</f>
        <v>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.75" customHeight="1" x14ac:dyDescent="0.2">
      <c r="A44" s="4"/>
      <c r="B44" s="4"/>
      <c r="C44" s="4"/>
      <c r="D44" s="40" t="s">
        <v>22</v>
      </c>
      <c r="E44" s="41"/>
      <c r="F44" s="42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.75" customHeight="1" x14ac:dyDescent="0.2">
      <c r="A45" s="4"/>
      <c r="B45" s="4"/>
      <c r="C45" s="4"/>
      <c r="D45" s="8">
        <f>LOOKUP(1,NUMBERS, TEAMS)</f>
        <v>0</v>
      </c>
      <c r="E45" s="9" t="s">
        <v>6</v>
      </c>
      <c r="F45" s="8">
        <f>LOOKUP(3,NUMBERS, TEAMS)</f>
        <v>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.75" customHeight="1" x14ac:dyDescent="0.2">
      <c r="A46" s="4"/>
      <c r="B46" s="4"/>
      <c r="C46" s="4"/>
      <c r="D46" s="10">
        <f>LOOKUP(4,NUMBERS, TEAMS)</f>
        <v>0</v>
      </c>
      <c r="E46" s="11" t="s">
        <v>6</v>
      </c>
      <c r="F46" s="10">
        <f>LOOKUP(2,NUMBERS, TEAMS)</f>
        <v>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.75" customHeight="1" x14ac:dyDescent="0.2">
      <c r="A47" s="4"/>
      <c r="B47" s="4"/>
      <c r="C47" s="4"/>
      <c r="D47" s="40" t="s">
        <v>23</v>
      </c>
      <c r="E47" s="41"/>
      <c r="F47" s="42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.75" customHeight="1" x14ac:dyDescent="0.2">
      <c r="A48" s="4"/>
      <c r="B48" s="4"/>
      <c r="C48" s="4"/>
      <c r="D48" s="8">
        <f>LOOKUP(4,NUMBERS, TEAMS)</f>
        <v>0</v>
      </c>
      <c r="E48" s="9" t="s">
        <v>6</v>
      </c>
      <c r="F48" s="8">
        <f>LOOKUP(3,NUMBERS, TEAMS)</f>
        <v>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.75" customHeight="1" x14ac:dyDescent="0.2">
      <c r="A49" s="4"/>
      <c r="B49" s="4"/>
      <c r="C49" s="4"/>
      <c r="D49" s="10">
        <f>LOOKUP(2,NUMBERS, TEAMS)</f>
        <v>0</v>
      </c>
      <c r="E49" s="11" t="s">
        <v>6</v>
      </c>
      <c r="F49" s="10">
        <f>LOOKUP(1,NUMBERS, TEAMS)</f>
        <v>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.75" customHeight="1" x14ac:dyDescent="0.2">
      <c r="A50" s="4"/>
      <c r="B50" s="4"/>
      <c r="C50" s="4"/>
      <c r="D50" s="40" t="s">
        <v>24</v>
      </c>
      <c r="E50" s="41"/>
      <c r="F50" s="42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.75" customHeight="1" x14ac:dyDescent="0.2">
      <c r="A51" s="4"/>
      <c r="B51" s="4"/>
      <c r="C51" s="4"/>
      <c r="D51" s="8">
        <f>LOOKUP(4,NUMBERS, TEAMS)</f>
        <v>0</v>
      </c>
      <c r="E51" s="9" t="s">
        <v>6</v>
      </c>
      <c r="F51" s="8">
        <f>LOOKUP(1,NUMBERS, TEAMS)</f>
        <v>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.75" customHeight="1" x14ac:dyDescent="0.2">
      <c r="A52" s="4"/>
      <c r="B52" s="4"/>
      <c r="C52" s="4"/>
      <c r="D52" s="10">
        <f>LOOKUP(3,NUMBERS, TEAMS)</f>
        <v>0</v>
      </c>
      <c r="E52" s="11" t="s">
        <v>6</v>
      </c>
      <c r="F52" s="10">
        <f>LOOKUP(2,NUMBERS, TEAMS)</f>
        <v>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.75" customHeight="1" x14ac:dyDescent="0.2">
      <c r="A53" s="4"/>
      <c r="B53" s="4"/>
      <c r="C53" s="4"/>
      <c r="D53" s="40" t="s">
        <v>25</v>
      </c>
      <c r="E53" s="41"/>
      <c r="F53" s="42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.75" customHeight="1" x14ac:dyDescent="0.2">
      <c r="A54" s="4"/>
      <c r="B54" s="4"/>
      <c r="C54" s="4"/>
      <c r="D54" s="8">
        <f>LOOKUP(2,NUMBERS, TEAMS)</f>
        <v>0</v>
      </c>
      <c r="E54" s="9" t="s">
        <v>6</v>
      </c>
      <c r="F54" s="8">
        <f>LOOKUP(4,NUMBERS, TEAMS)</f>
        <v>0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.75" customHeight="1" x14ac:dyDescent="0.2">
      <c r="A55" s="4"/>
      <c r="B55" s="4"/>
      <c r="C55" s="4"/>
      <c r="D55" s="10">
        <f>LOOKUP(3,NUMBERS, TEAMS)</f>
        <v>0</v>
      </c>
      <c r="E55" s="11" t="s">
        <v>6</v>
      </c>
      <c r="F55" s="10">
        <f>LOOKUP(1,NUMBERS, TEAMS)</f>
        <v>0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.75" customHeight="1" x14ac:dyDescent="0.2">
      <c r="A56" s="4"/>
      <c r="B56" s="4"/>
      <c r="C56" s="4"/>
      <c r="D56" s="14"/>
      <c r="E56" s="15"/>
      <c r="F56" s="1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.75" customHeight="1" x14ac:dyDescent="0.2">
      <c r="A57" s="4"/>
      <c r="B57" s="4"/>
      <c r="C57" s="4"/>
      <c r="D57" s="14"/>
      <c r="E57" s="15"/>
      <c r="F57" s="1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.75" customHeight="1" x14ac:dyDescent="0.2">
      <c r="A58" s="4"/>
      <c r="B58" s="4"/>
      <c r="C58" s="4"/>
      <c r="D58" s="14"/>
      <c r="E58" s="15"/>
      <c r="F58" s="1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.75" customHeight="1" x14ac:dyDescent="0.2">
      <c r="A59" s="4"/>
      <c r="B59" s="4"/>
      <c r="C59" s="4"/>
      <c r="D59" s="14"/>
      <c r="E59" s="15"/>
      <c r="F59" s="1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.75" customHeight="1" x14ac:dyDescent="0.2">
      <c r="A60" s="4"/>
      <c r="B60" s="4"/>
      <c r="C60" s="4"/>
      <c r="D60" s="14"/>
      <c r="E60" s="15"/>
      <c r="F60" s="1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.75" customHeight="1" x14ac:dyDescent="0.2">
      <c r="A61" s="4"/>
      <c r="B61" s="4"/>
      <c r="C61" s="4"/>
      <c r="D61" s="14"/>
      <c r="E61" s="15"/>
      <c r="F61" s="1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.75" customHeight="1" x14ac:dyDescent="0.2">
      <c r="A62" s="4"/>
      <c r="B62" s="4"/>
      <c r="C62" s="4"/>
      <c r="D62" s="14"/>
      <c r="E62" s="15"/>
      <c r="F62" s="1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.75" customHeight="1" x14ac:dyDescent="0.2">
      <c r="A63" s="4"/>
      <c r="B63" s="4"/>
      <c r="C63" s="4"/>
      <c r="D63" s="14"/>
      <c r="E63" s="15"/>
      <c r="F63" s="1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.75" customHeight="1" x14ac:dyDescent="0.2">
      <c r="A64" s="4"/>
      <c r="B64" s="4"/>
      <c r="C64" s="4"/>
      <c r="D64" s="14"/>
      <c r="E64" s="15"/>
      <c r="F64" s="1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.75" customHeight="1" x14ac:dyDescent="0.2">
      <c r="A65" s="4"/>
      <c r="B65" s="4"/>
      <c r="C65" s="4"/>
      <c r="D65" s="14"/>
      <c r="E65" s="15"/>
      <c r="F65" s="1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.75" customHeight="1" x14ac:dyDescent="0.2">
      <c r="A66" s="4"/>
      <c r="B66" s="4"/>
      <c r="C66" s="4"/>
      <c r="D66" s="14"/>
      <c r="E66" s="15"/>
      <c r="F66" s="1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.75" customHeight="1" x14ac:dyDescent="0.2">
      <c r="A67" s="4"/>
      <c r="B67" s="4"/>
      <c r="C67" s="4"/>
      <c r="D67" s="14"/>
      <c r="E67" s="15"/>
      <c r="F67" s="1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.75" customHeight="1" x14ac:dyDescent="0.2">
      <c r="A68" s="4"/>
      <c r="B68" s="4"/>
      <c r="C68" s="4"/>
      <c r="D68" s="14"/>
      <c r="E68" s="15"/>
      <c r="F68" s="1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.75" customHeight="1" x14ac:dyDescent="0.2">
      <c r="A69" s="4"/>
      <c r="B69" s="4"/>
      <c r="C69" s="4"/>
      <c r="D69" s="14"/>
      <c r="E69" s="15"/>
      <c r="F69" s="1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.75" customHeight="1" x14ac:dyDescent="0.2">
      <c r="A70" s="4"/>
      <c r="B70" s="4"/>
      <c r="C70" s="4"/>
      <c r="D70" s="14"/>
      <c r="E70" s="15"/>
      <c r="F70" s="1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.75" customHeight="1" x14ac:dyDescent="0.2">
      <c r="A71" s="4"/>
      <c r="B71" s="4"/>
      <c r="C71" s="4"/>
      <c r="D71" s="14"/>
      <c r="E71" s="15"/>
      <c r="F71" s="1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.75" customHeight="1" x14ac:dyDescent="0.2">
      <c r="A72" s="4"/>
      <c r="B72" s="4"/>
      <c r="C72" s="4"/>
      <c r="D72" s="14"/>
      <c r="E72" s="15"/>
      <c r="F72" s="1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.75" customHeight="1" x14ac:dyDescent="0.2">
      <c r="A73" s="4"/>
      <c r="B73" s="4"/>
      <c r="C73" s="4"/>
      <c r="D73" s="14"/>
      <c r="E73" s="15"/>
      <c r="F73" s="1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.75" customHeight="1" x14ac:dyDescent="0.2">
      <c r="A74" s="4"/>
      <c r="B74" s="4"/>
      <c r="C74" s="4"/>
      <c r="D74" s="14"/>
      <c r="E74" s="15"/>
      <c r="F74" s="1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.75" customHeight="1" x14ac:dyDescent="0.2">
      <c r="A75" s="4"/>
      <c r="B75" s="4"/>
      <c r="C75" s="4"/>
      <c r="D75" s="14"/>
      <c r="E75" s="15"/>
      <c r="F75" s="1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B76" s="4"/>
      <c r="C76" s="4"/>
      <c r="D76" s="14"/>
      <c r="E76" s="15"/>
      <c r="F76" s="1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B77" s="4"/>
      <c r="C77" s="4"/>
      <c r="D77" s="14"/>
      <c r="E77" s="15"/>
      <c r="F77" s="1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B78" s="4"/>
      <c r="C78" s="4"/>
      <c r="D78" s="14"/>
      <c r="E78" s="15"/>
      <c r="F78" s="1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B79" s="4"/>
      <c r="C79" s="4"/>
      <c r="D79" s="14"/>
      <c r="E79" s="15"/>
      <c r="F79" s="1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B80" s="4"/>
      <c r="C80" s="4"/>
      <c r="D80" s="14"/>
      <c r="E80" s="15"/>
      <c r="F80" s="1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B81" s="4"/>
      <c r="C81" s="4"/>
      <c r="D81" s="14"/>
      <c r="E81" s="15"/>
      <c r="F81" s="1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B82" s="4"/>
      <c r="C82" s="4"/>
      <c r="D82" s="14"/>
      <c r="E82" s="15"/>
      <c r="F82" s="1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B83" s="4"/>
      <c r="C83" s="4"/>
      <c r="D83" s="14"/>
      <c r="E83" s="15"/>
      <c r="F83" s="1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B84" s="4"/>
      <c r="C84" s="4"/>
      <c r="D84" s="14"/>
      <c r="E84" s="15"/>
      <c r="F84" s="1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B85" s="4"/>
      <c r="C85" s="4"/>
      <c r="D85" s="14"/>
      <c r="E85" s="15"/>
      <c r="F85" s="1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B86" s="4"/>
      <c r="C86" s="4"/>
      <c r="D86" s="14"/>
      <c r="E86" s="15"/>
      <c r="F86" s="1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B87" s="4"/>
      <c r="C87" s="4"/>
      <c r="D87" s="14"/>
      <c r="E87" s="15"/>
      <c r="F87" s="1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B88" s="4"/>
      <c r="C88" s="4"/>
      <c r="D88" s="14"/>
      <c r="E88" s="15"/>
      <c r="F88" s="1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B89" s="4"/>
      <c r="C89" s="4"/>
      <c r="D89" s="14"/>
      <c r="E89" s="15"/>
      <c r="F89" s="1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B90" s="4"/>
      <c r="C90" s="4"/>
      <c r="D90" s="14"/>
      <c r="E90" s="15"/>
      <c r="F90" s="1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B91" s="4"/>
      <c r="C91" s="4"/>
      <c r="D91" s="14"/>
      <c r="E91" s="15"/>
      <c r="F91" s="1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B92" s="4"/>
      <c r="C92" s="4"/>
      <c r="D92" s="14"/>
      <c r="E92" s="15"/>
      <c r="F92" s="1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B93" s="4"/>
      <c r="C93" s="4"/>
      <c r="D93" s="14"/>
      <c r="E93" s="15"/>
      <c r="F93" s="1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B94" s="4"/>
      <c r="C94" s="4"/>
      <c r="D94" s="14"/>
      <c r="E94" s="15"/>
      <c r="F94" s="1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B95" s="4"/>
      <c r="C95" s="4"/>
      <c r="D95" s="14"/>
      <c r="E95" s="15"/>
      <c r="F95" s="1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B96" s="4"/>
      <c r="C96" s="4"/>
      <c r="D96" s="14"/>
      <c r="E96" s="15"/>
      <c r="F96" s="1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B97" s="4"/>
      <c r="C97" s="4"/>
      <c r="D97" s="14"/>
      <c r="E97" s="15"/>
      <c r="F97" s="1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B98" s="4"/>
      <c r="C98" s="4"/>
      <c r="D98" s="14"/>
      <c r="E98" s="15"/>
      <c r="F98" s="1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B99" s="4"/>
      <c r="C99" s="4"/>
      <c r="D99" s="14"/>
      <c r="E99" s="15"/>
      <c r="F99" s="1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B100" s="4"/>
      <c r="C100" s="4"/>
      <c r="D100" s="14"/>
      <c r="E100" s="15"/>
      <c r="F100" s="1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B101" s="4"/>
      <c r="C101" s="4"/>
      <c r="D101" s="14"/>
      <c r="E101" s="15"/>
      <c r="F101" s="1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B102" s="4"/>
      <c r="C102" s="4"/>
      <c r="D102" s="14"/>
      <c r="E102" s="15"/>
      <c r="F102" s="1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B103" s="4"/>
      <c r="C103" s="4"/>
      <c r="D103" s="14"/>
      <c r="E103" s="15"/>
      <c r="F103" s="1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B104" s="4"/>
      <c r="C104" s="4"/>
      <c r="D104" s="14"/>
      <c r="E104" s="15"/>
      <c r="F104" s="1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B105" s="4"/>
      <c r="C105" s="4"/>
      <c r="D105" s="14"/>
      <c r="E105" s="15"/>
      <c r="F105" s="1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B106" s="4"/>
      <c r="C106" s="4"/>
      <c r="D106" s="14"/>
      <c r="E106" s="15"/>
      <c r="F106" s="1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B107" s="4"/>
      <c r="C107" s="4"/>
      <c r="D107" s="14"/>
      <c r="E107" s="15"/>
      <c r="F107" s="1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B108" s="4"/>
      <c r="C108" s="4"/>
      <c r="D108" s="14"/>
      <c r="E108" s="15"/>
      <c r="F108" s="1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B109" s="4"/>
      <c r="C109" s="4"/>
      <c r="D109" s="14"/>
      <c r="E109" s="15"/>
      <c r="F109" s="1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B110" s="4"/>
      <c r="C110" s="4"/>
      <c r="D110" s="14"/>
      <c r="E110" s="15"/>
      <c r="F110" s="1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B111" s="4"/>
      <c r="C111" s="4"/>
      <c r="D111" s="14"/>
      <c r="E111" s="15"/>
      <c r="F111" s="1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B112" s="4"/>
      <c r="C112" s="4"/>
      <c r="D112" s="14"/>
      <c r="E112" s="15"/>
      <c r="F112" s="1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B113" s="4"/>
      <c r="C113" s="4"/>
      <c r="D113" s="14"/>
      <c r="E113" s="15"/>
      <c r="F113" s="1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B114" s="4"/>
      <c r="C114" s="4"/>
      <c r="D114" s="14"/>
      <c r="E114" s="15"/>
      <c r="F114" s="1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B115" s="4"/>
      <c r="C115" s="4"/>
      <c r="D115" s="14"/>
      <c r="E115" s="15"/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B116" s="4"/>
      <c r="C116" s="4"/>
      <c r="D116" s="14"/>
      <c r="E116" s="15"/>
      <c r="F116" s="1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B117" s="4"/>
      <c r="C117" s="4"/>
      <c r="D117" s="14"/>
      <c r="E117" s="15"/>
      <c r="F117" s="1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B118" s="4"/>
      <c r="C118" s="4"/>
      <c r="D118" s="14"/>
      <c r="E118" s="15"/>
      <c r="F118" s="1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B119" s="4"/>
      <c r="C119" s="4"/>
      <c r="D119" s="14"/>
      <c r="E119" s="15"/>
      <c r="F119" s="1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B120" s="4"/>
      <c r="C120" s="4"/>
      <c r="D120" s="14"/>
      <c r="E120" s="15"/>
      <c r="F120" s="1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B121" s="4"/>
      <c r="C121" s="4"/>
      <c r="D121" s="14"/>
      <c r="E121" s="15"/>
      <c r="F121" s="1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B122" s="4"/>
      <c r="C122" s="4"/>
      <c r="D122" s="14"/>
      <c r="E122" s="15"/>
      <c r="F122" s="1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B123" s="4"/>
      <c r="C123" s="4"/>
      <c r="D123" s="14"/>
      <c r="E123" s="15"/>
      <c r="F123" s="1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B124" s="4"/>
      <c r="C124" s="4"/>
      <c r="D124" s="14"/>
      <c r="E124" s="15"/>
      <c r="F124" s="1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B125" s="4"/>
      <c r="C125" s="4"/>
      <c r="D125" s="14"/>
      <c r="E125" s="15"/>
      <c r="F125" s="1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B126" s="4"/>
      <c r="C126" s="4"/>
      <c r="D126" s="14"/>
      <c r="E126" s="15"/>
      <c r="F126" s="1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B127" s="4"/>
      <c r="C127" s="4"/>
      <c r="D127" s="14"/>
      <c r="E127" s="15"/>
      <c r="F127" s="1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B128" s="4"/>
      <c r="C128" s="4"/>
      <c r="D128" s="14"/>
      <c r="E128" s="15"/>
      <c r="F128" s="1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B129" s="4"/>
      <c r="C129" s="4"/>
      <c r="D129" s="14"/>
      <c r="E129" s="15"/>
      <c r="F129" s="1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B130" s="4"/>
      <c r="C130" s="4"/>
      <c r="D130" s="14"/>
      <c r="E130" s="15"/>
      <c r="F130" s="1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B131" s="4"/>
      <c r="C131" s="4"/>
      <c r="D131" s="14"/>
      <c r="E131" s="15"/>
      <c r="F131" s="1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B132" s="4"/>
      <c r="C132" s="4"/>
      <c r="D132" s="14"/>
      <c r="E132" s="15"/>
      <c r="F132" s="1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B133" s="4"/>
      <c r="C133" s="4"/>
      <c r="D133" s="14"/>
      <c r="E133" s="15"/>
      <c r="F133" s="1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B134" s="4"/>
      <c r="C134" s="4"/>
      <c r="D134" s="14"/>
      <c r="E134" s="15"/>
      <c r="F134" s="1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B135" s="4"/>
      <c r="C135" s="4"/>
      <c r="D135" s="14"/>
      <c r="E135" s="15"/>
      <c r="F135" s="1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B136" s="4"/>
      <c r="C136" s="4"/>
      <c r="D136" s="14"/>
      <c r="E136" s="15"/>
      <c r="F136" s="1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B137" s="4"/>
      <c r="C137" s="4"/>
      <c r="D137" s="14"/>
      <c r="E137" s="15"/>
      <c r="F137" s="1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B138" s="4"/>
      <c r="C138" s="4"/>
      <c r="D138" s="14"/>
      <c r="E138" s="15"/>
      <c r="F138" s="1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B139" s="4"/>
      <c r="C139" s="4"/>
      <c r="D139" s="14"/>
      <c r="E139" s="15"/>
      <c r="F139" s="1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B140" s="4"/>
      <c r="C140" s="4"/>
      <c r="D140" s="14"/>
      <c r="E140" s="15"/>
      <c r="F140" s="1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B141" s="4"/>
      <c r="C141" s="4"/>
      <c r="D141" s="14"/>
      <c r="E141" s="15"/>
      <c r="F141" s="1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B142" s="4"/>
      <c r="C142" s="4"/>
      <c r="D142" s="14"/>
      <c r="E142" s="15"/>
      <c r="F142" s="1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B143" s="4"/>
      <c r="C143" s="4"/>
      <c r="D143" s="14"/>
      <c r="E143" s="15"/>
      <c r="F143" s="1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B144" s="4"/>
      <c r="C144" s="4"/>
      <c r="D144" s="14"/>
      <c r="E144" s="15"/>
      <c r="F144" s="1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B145" s="4"/>
      <c r="C145" s="4"/>
      <c r="D145" s="14"/>
      <c r="E145" s="15"/>
      <c r="F145" s="1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B146" s="4"/>
      <c r="C146" s="4"/>
      <c r="D146" s="14"/>
      <c r="E146" s="15"/>
      <c r="F146" s="1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B147" s="4"/>
      <c r="C147" s="4"/>
      <c r="D147" s="14"/>
      <c r="E147" s="15"/>
      <c r="F147" s="1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B148" s="4"/>
      <c r="C148" s="4"/>
      <c r="D148" s="14"/>
      <c r="E148" s="15"/>
      <c r="F148" s="1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B149" s="4"/>
      <c r="C149" s="4"/>
      <c r="D149" s="14"/>
      <c r="E149" s="15"/>
      <c r="F149" s="1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B150" s="4"/>
      <c r="C150" s="4"/>
      <c r="D150" s="14"/>
      <c r="E150" s="15"/>
      <c r="F150" s="1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B151" s="4"/>
      <c r="C151" s="4"/>
      <c r="D151" s="14"/>
      <c r="E151" s="15"/>
      <c r="F151" s="1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B152" s="4"/>
      <c r="C152" s="4"/>
      <c r="D152" s="14"/>
      <c r="E152" s="15"/>
      <c r="F152" s="1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B153" s="4"/>
      <c r="C153" s="4"/>
      <c r="D153" s="14"/>
      <c r="E153" s="15"/>
      <c r="F153" s="1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B154" s="4"/>
      <c r="C154" s="4"/>
      <c r="D154" s="14"/>
      <c r="E154" s="15"/>
      <c r="F154" s="1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B155" s="4"/>
      <c r="C155" s="4"/>
      <c r="D155" s="14"/>
      <c r="E155" s="15"/>
      <c r="F155" s="1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B156" s="4"/>
      <c r="C156" s="4"/>
      <c r="D156" s="14"/>
      <c r="E156" s="15"/>
      <c r="F156" s="1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B157" s="4"/>
      <c r="C157" s="4"/>
      <c r="D157" s="14"/>
      <c r="E157" s="15"/>
      <c r="F157" s="1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B158" s="4"/>
      <c r="C158" s="4"/>
      <c r="D158" s="14"/>
      <c r="E158" s="15"/>
      <c r="F158" s="1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B159" s="4"/>
      <c r="C159" s="4"/>
      <c r="D159" s="14"/>
      <c r="E159" s="15"/>
      <c r="F159" s="1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B160" s="4"/>
      <c r="C160" s="4"/>
      <c r="D160" s="14"/>
      <c r="E160" s="15"/>
      <c r="F160" s="1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B161" s="4"/>
      <c r="C161" s="4"/>
      <c r="D161" s="14"/>
      <c r="E161" s="15"/>
      <c r="F161" s="1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B162" s="4"/>
      <c r="C162" s="4"/>
      <c r="D162" s="14"/>
      <c r="E162" s="15"/>
      <c r="F162" s="1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B163" s="4"/>
      <c r="C163" s="4"/>
      <c r="D163" s="14"/>
      <c r="E163" s="15"/>
      <c r="F163" s="1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B164" s="4"/>
      <c r="C164" s="4"/>
      <c r="D164" s="14"/>
      <c r="E164" s="15"/>
      <c r="F164" s="1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B165" s="4"/>
      <c r="C165" s="4"/>
      <c r="D165" s="14"/>
      <c r="E165" s="15"/>
      <c r="F165" s="1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B166" s="4"/>
      <c r="C166" s="4"/>
      <c r="D166" s="14"/>
      <c r="E166" s="15"/>
      <c r="F166" s="1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B167" s="4"/>
      <c r="C167" s="4"/>
      <c r="D167" s="14"/>
      <c r="E167" s="15"/>
      <c r="F167" s="1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B168" s="4"/>
      <c r="C168" s="4"/>
      <c r="D168" s="14"/>
      <c r="E168" s="15"/>
      <c r="F168" s="1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B169" s="4"/>
      <c r="C169" s="4"/>
      <c r="D169" s="14"/>
      <c r="E169" s="15"/>
      <c r="F169" s="1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B170" s="4"/>
      <c r="C170" s="4"/>
      <c r="D170" s="14"/>
      <c r="E170" s="15"/>
      <c r="F170" s="1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B171" s="4"/>
      <c r="C171" s="4"/>
      <c r="D171" s="14"/>
      <c r="E171" s="15"/>
      <c r="F171" s="1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B172" s="4"/>
      <c r="C172" s="4"/>
      <c r="D172" s="14"/>
      <c r="E172" s="15"/>
      <c r="F172" s="1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B173" s="4"/>
      <c r="C173" s="4"/>
      <c r="D173" s="14"/>
      <c r="E173" s="15"/>
      <c r="F173" s="1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B174" s="4"/>
      <c r="C174" s="4"/>
      <c r="D174" s="14"/>
      <c r="E174" s="15"/>
      <c r="F174" s="1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B175" s="4"/>
      <c r="C175" s="4"/>
      <c r="D175" s="14"/>
      <c r="E175" s="15"/>
      <c r="F175" s="1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B176" s="4"/>
      <c r="C176" s="4"/>
      <c r="D176" s="14"/>
      <c r="E176" s="15"/>
      <c r="F176" s="1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B177" s="4"/>
      <c r="C177" s="4"/>
      <c r="D177" s="14"/>
      <c r="E177" s="15"/>
      <c r="F177" s="1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B178" s="4"/>
      <c r="C178" s="4"/>
      <c r="D178" s="14"/>
      <c r="E178" s="15"/>
      <c r="F178" s="1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B179" s="4"/>
      <c r="C179" s="4"/>
      <c r="D179" s="14"/>
      <c r="E179" s="15"/>
      <c r="F179" s="1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B180" s="4"/>
      <c r="C180" s="4"/>
      <c r="D180" s="14"/>
      <c r="E180" s="15"/>
      <c r="F180" s="1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B181" s="4"/>
      <c r="C181" s="4"/>
      <c r="D181" s="14"/>
      <c r="E181" s="15"/>
      <c r="F181" s="1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B182" s="4"/>
      <c r="C182" s="4"/>
      <c r="D182" s="14"/>
      <c r="E182" s="15"/>
      <c r="F182" s="1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B183" s="4"/>
      <c r="C183" s="4"/>
      <c r="D183" s="14"/>
      <c r="E183" s="15"/>
      <c r="F183" s="1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B184" s="4"/>
      <c r="C184" s="4"/>
      <c r="D184" s="14"/>
      <c r="E184" s="15"/>
      <c r="F184" s="1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B185" s="4"/>
      <c r="C185" s="4"/>
      <c r="D185" s="14"/>
      <c r="E185" s="15"/>
      <c r="F185" s="1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B186" s="4"/>
      <c r="C186" s="4"/>
      <c r="D186" s="14"/>
      <c r="E186" s="15"/>
      <c r="F186" s="1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B187" s="4"/>
      <c r="C187" s="4"/>
      <c r="D187" s="14"/>
      <c r="E187" s="15"/>
      <c r="F187" s="1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B188" s="4"/>
      <c r="C188" s="4"/>
      <c r="D188" s="14"/>
      <c r="E188" s="15"/>
      <c r="F188" s="1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B189" s="4"/>
      <c r="C189" s="4"/>
      <c r="D189" s="14"/>
      <c r="E189" s="15"/>
      <c r="F189" s="1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B190" s="4"/>
      <c r="C190" s="4"/>
      <c r="D190" s="14"/>
      <c r="E190" s="15"/>
      <c r="F190" s="1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B191" s="4"/>
      <c r="C191" s="4"/>
      <c r="D191" s="14"/>
      <c r="E191" s="15"/>
      <c r="F191" s="1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B192" s="4"/>
      <c r="C192" s="4"/>
      <c r="D192" s="14"/>
      <c r="E192" s="15"/>
      <c r="F192" s="1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B193" s="4"/>
      <c r="C193" s="4"/>
      <c r="D193" s="14"/>
      <c r="E193" s="15"/>
      <c r="F193" s="1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B194" s="4"/>
      <c r="C194" s="4"/>
      <c r="D194" s="14"/>
      <c r="E194" s="15"/>
      <c r="F194" s="1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B195" s="4"/>
      <c r="C195" s="4"/>
      <c r="D195" s="14"/>
      <c r="E195" s="15"/>
      <c r="F195" s="1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B196" s="4"/>
      <c r="C196" s="4"/>
      <c r="D196" s="14"/>
      <c r="E196" s="15"/>
      <c r="F196" s="1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B197" s="4"/>
      <c r="C197" s="4"/>
      <c r="D197" s="14"/>
      <c r="E197" s="15"/>
      <c r="F197" s="1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B198" s="4"/>
      <c r="C198" s="4"/>
      <c r="D198" s="14"/>
      <c r="E198" s="15"/>
      <c r="F198" s="1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B199" s="4"/>
      <c r="C199" s="4"/>
      <c r="D199" s="14"/>
      <c r="E199" s="15"/>
      <c r="F199" s="1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B200" s="4"/>
      <c r="C200" s="4"/>
      <c r="D200" s="14"/>
      <c r="E200" s="15"/>
      <c r="F200" s="1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B201" s="4"/>
      <c r="C201" s="4"/>
      <c r="D201" s="14"/>
      <c r="E201" s="15"/>
      <c r="F201" s="1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B202" s="4"/>
      <c r="C202" s="4"/>
      <c r="D202" s="14"/>
      <c r="E202" s="15"/>
      <c r="F202" s="1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B203" s="4"/>
      <c r="C203" s="4"/>
      <c r="D203" s="14"/>
      <c r="E203" s="15"/>
      <c r="F203" s="1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B204" s="4"/>
      <c r="C204" s="4"/>
      <c r="D204" s="14"/>
      <c r="E204" s="15"/>
      <c r="F204" s="1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B205" s="4"/>
      <c r="C205" s="4"/>
      <c r="D205" s="14"/>
      <c r="E205" s="15"/>
      <c r="F205" s="1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B206" s="4"/>
      <c r="C206" s="4"/>
      <c r="D206" s="14"/>
      <c r="E206" s="15"/>
      <c r="F206" s="1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B207" s="4"/>
      <c r="C207" s="4"/>
      <c r="D207" s="14"/>
      <c r="E207" s="15"/>
      <c r="F207" s="1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B208" s="4"/>
      <c r="C208" s="4"/>
      <c r="D208" s="14"/>
      <c r="E208" s="15"/>
      <c r="F208" s="1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B209" s="4"/>
      <c r="C209" s="4"/>
      <c r="D209" s="14"/>
      <c r="E209" s="15"/>
      <c r="F209" s="1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B210" s="4"/>
      <c r="C210" s="4"/>
      <c r="D210" s="14"/>
      <c r="E210" s="15"/>
      <c r="F210" s="1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B211" s="4"/>
      <c r="C211" s="4"/>
      <c r="D211" s="14"/>
      <c r="E211" s="15"/>
      <c r="F211" s="1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B212" s="4"/>
      <c r="C212" s="4"/>
      <c r="D212" s="14"/>
      <c r="E212" s="15"/>
      <c r="F212" s="1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B213" s="4"/>
      <c r="C213" s="4"/>
      <c r="D213" s="14"/>
      <c r="E213" s="15"/>
      <c r="F213" s="1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B214" s="4"/>
      <c r="C214" s="4"/>
      <c r="D214" s="14"/>
      <c r="E214" s="15"/>
      <c r="F214" s="1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B215" s="4"/>
      <c r="C215" s="4"/>
      <c r="D215" s="14"/>
      <c r="E215" s="15"/>
      <c r="F215" s="1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B216" s="4"/>
      <c r="C216" s="4"/>
      <c r="D216" s="14"/>
      <c r="E216" s="15"/>
      <c r="F216" s="1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B217" s="4"/>
      <c r="C217" s="4"/>
      <c r="D217" s="14"/>
      <c r="E217" s="15"/>
      <c r="F217" s="1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B218" s="4"/>
      <c r="C218" s="4"/>
      <c r="D218" s="14"/>
      <c r="E218" s="15"/>
      <c r="F218" s="1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B219" s="4"/>
      <c r="C219" s="4"/>
      <c r="D219" s="14"/>
      <c r="E219" s="15"/>
      <c r="F219" s="1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B220" s="4"/>
      <c r="C220" s="4"/>
      <c r="D220" s="14"/>
      <c r="E220" s="15"/>
      <c r="F220" s="1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B221" s="4"/>
      <c r="C221" s="4"/>
      <c r="D221" s="14"/>
      <c r="E221" s="15"/>
      <c r="F221" s="1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B222" s="4"/>
      <c r="C222" s="4"/>
      <c r="D222" s="14"/>
      <c r="E222" s="15"/>
      <c r="F222" s="1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B223" s="4"/>
      <c r="C223" s="4"/>
      <c r="D223" s="14"/>
      <c r="E223" s="15"/>
      <c r="F223" s="1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B224" s="4"/>
      <c r="C224" s="4"/>
      <c r="D224" s="14"/>
      <c r="E224" s="15"/>
      <c r="F224" s="1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B225" s="4"/>
      <c r="C225" s="4"/>
      <c r="D225" s="14"/>
      <c r="E225" s="15"/>
      <c r="F225" s="1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B226" s="4"/>
      <c r="C226" s="4"/>
      <c r="D226" s="14"/>
      <c r="E226" s="15"/>
      <c r="F226" s="1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B227" s="4"/>
      <c r="C227" s="4"/>
      <c r="D227" s="14"/>
      <c r="E227" s="15"/>
      <c r="F227" s="1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B228" s="4"/>
      <c r="C228" s="4"/>
      <c r="D228" s="14"/>
      <c r="E228" s="15"/>
      <c r="F228" s="1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B229" s="4"/>
      <c r="C229" s="4"/>
      <c r="D229" s="14"/>
      <c r="E229" s="15"/>
      <c r="F229" s="1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B230" s="4"/>
      <c r="C230" s="4"/>
      <c r="D230" s="14"/>
      <c r="E230" s="15"/>
      <c r="F230" s="1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B231" s="4"/>
      <c r="C231" s="4"/>
      <c r="D231" s="14"/>
      <c r="E231" s="15"/>
      <c r="F231" s="1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B232" s="4"/>
      <c r="C232" s="4"/>
      <c r="D232" s="14"/>
      <c r="E232" s="15"/>
      <c r="F232" s="1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B233" s="4"/>
      <c r="C233" s="4"/>
      <c r="D233" s="14"/>
      <c r="E233" s="15"/>
      <c r="F233" s="1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B234" s="4"/>
      <c r="C234" s="4"/>
      <c r="D234" s="14"/>
      <c r="E234" s="15"/>
      <c r="F234" s="1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B235" s="4"/>
      <c r="C235" s="4"/>
      <c r="D235" s="14"/>
      <c r="E235" s="15"/>
      <c r="F235" s="1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B236" s="4"/>
      <c r="C236" s="4"/>
      <c r="D236" s="14"/>
      <c r="E236" s="15"/>
      <c r="F236" s="1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B237" s="4"/>
      <c r="C237" s="4"/>
      <c r="D237" s="14"/>
      <c r="E237" s="15"/>
      <c r="F237" s="1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B238" s="4"/>
      <c r="C238" s="4"/>
      <c r="D238" s="14"/>
      <c r="E238" s="15"/>
      <c r="F238" s="1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B239" s="4"/>
      <c r="C239" s="4"/>
      <c r="D239" s="14"/>
      <c r="E239" s="15"/>
      <c r="F239" s="1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B240" s="4"/>
      <c r="C240" s="4"/>
      <c r="D240" s="14"/>
      <c r="E240" s="15"/>
      <c r="F240" s="1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B241" s="4"/>
      <c r="C241" s="4"/>
      <c r="D241" s="14"/>
      <c r="E241" s="15"/>
      <c r="F241" s="1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B242" s="4"/>
      <c r="C242" s="4"/>
      <c r="D242" s="14"/>
      <c r="E242" s="15"/>
      <c r="F242" s="1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B243" s="4"/>
      <c r="C243" s="4"/>
      <c r="D243" s="14"/>
      <c r="E243" s="15"/>
      <c r="F243" s="1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B244" s="4"/>
      <c r="C244" s="4"/>
      <c r="D244" s="14"/>
      <c r="E244" s="15"/>
      <c r="F244" s="1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B245" s="4"/>
      <c r="C245" s="4"/>
      <c r="D245" s="14"/>
      <c r="E245" s="15"/>
      <c r="F245" s="1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B246" s="4"/>
      <c r="C246" s="4"/>
      <c r="D246" s="14"/>
      <c r="E246" s="15"/>
      <c r="F246" s="1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B247" s="4"/>
      <c r="C247" s="4"/>
      <c r="D247" s="14"/>
      <c r="E247" s="15"/>
      <c r="F247" s="1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B248" s="4"/>
      <c r="C248" s="4"/>
      <c r="D248" s="14"/>
      <c r="E248" s="15"/>
      <c r="F248" s="1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B249" s="4"/>
      <c r="C249" s="4"/>
      <c r="D249" s="14"/>
      <c r="E249" s="15"/>
      <c r="F249" s="1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B250" s="4"/>
      <c r="C250" s="4"/>
      <c r="D250" s="14"/>
      <c r="E250" s="15"/>
      <c r="F250" s="1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B251" s="4"/>
      <c r="C251" s="4"/>
      <c r="D251" s="14"/>
      <c r="E251" s="15"/>
      <c r="F251" s="1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B252" s="4"/>
      <c r="C252" s="4"/>
      <c r="D252" s="14"/>
      <c r="E252" s="15"/>
      <c r="F252" s="1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B253" s="4"/>
      <c r="C253" s="4"/>
      <c r="D253" s="14"/>
      <c r="E253" s="15"/>
      <c r="F253" s="1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B254" s="4"/>
      <c r="C254" s="4"/>
      <c r="D254" s="14"/>
      <c r="E254" s="15"/>
      <c r="F254" s="1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B255" s="4"/>
      <c r="C255" s="4"/>
      <c r="D255" s="14"/>
      <c r="E255" s="15"/>
      <c r="F255" s="1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B256" s="4"/>
      <c r="C256" s="4"/>
      <c r="D256" s="14"/>
      <c r="E256" s="15"/>
      <c r="F256" s="1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B257" s="4"/>
      <c r="C257" s="4"/>
      <c r="D257" s="14"/>
      <c r="E257" s="15"/>
      <c r="F257" s="1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B258" s="4"/>
      <c r="C258" s="4"/>
      <c r="D258" s="14"/>
      <c r="E258" s="15"/>
      <c r="F258" s="1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B259" s="4"/>
      <c r="C259" s="4"/>
      <c r="D259" s="14"/>
      <c r="E259" s="15"/>
      <c r="F259" s="1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B260" s="4"/>
      <c r="C260" s="4"/>
      <c r="D260" s="14"/>
      <c r="E260" s="15"/>
      <c r="F260" s="1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B261" s="4"/>
      <c r="C261" s="4"/>
      <c r="D261" s="14"/>
      <c r="E261" s="15"/>
      <c r="F261" s="1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B262" s="4"/>
      <c r="C262" s="4"/>
      <c r="D262" s="14"/>
      <c r="E262" s="15"/>
      <c r="F262" s="1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B263" s="4"/>
      <c r="C263" s="4"/>
      <c r="D263" s="14"/>
      <c r="E263" s="15"/>
      <c r="F263" s="1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B264" s="4"/>
      <c r="C264" s="4"/>
      <c r="D264" s="14"/>
      <c r="E264" s="15"/>
      <c r="F264" s="1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B265" s="4"/>
      <c r="C265" s="4"/>
      <c r="D265" s="14"/>
      <c r="E265" s="15"/>
      <c r="F265" s="1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B266" s="4"/>
      <c r="C266" s="4"/>
      <c r="D266" s="14"/>
      <c r="E266" s="15"/>
      <c r="F266" s="1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B267" s="4"/>
      <c r="C267" s="4"/>
      <c r="D267" s="14"/>
      <c r="E267" s="15"/>
      <c r="F267" s="1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B268" s="4"/>
      <c r="C268" s="4"/>
      <c r="D268" s="14"/>
      <c r="E268" s="15"/>
      <c r="F268" s="1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B269" s="4"/>
      <c r="C269" s="4"/>
      <c r="D269" s="14"/>
      <c r="E269" s="15"/>
      <c r="F269" s="1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B270" s="4"/>
      <c r="C270" s="4"/>
      <c r="D270" s="14"/>
      <c r="E270" s="15"/>
      <c r="F270" s="1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B271" s="4"/>
      <c r="C271" s="4"/>
      <c r="D271" s="14"/>
      <c r="E271" s="15"/>
      <c r="F271" s="1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B272" s="4"/>
      <c r="C272" s="4"/>
      <c r="D272" s="14"/>
      <c r="E272" s="15"/>
      <c r="F272" s="1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B273" s="4"/>
      <c r="C273" s="4"/>
      <c r="D273" s="14"/>
      <c r="E273" s="15"/>
      <c r="F273" s="1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B274" s="4"/>
      <c r="C274" s="4"/>
      <c r="D274" s="14"/>
      <c r="E274" s="15"/>
      <c r="F274" s="1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B275" s="4"/>
      <c r="C275" s="4"/>
      <c r="D275" s="14"/>
      <c r="E275" s="15"/>
      <c r="F275" s="1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B276" s="4"/>
      <c r="C276" s="4"/>
      <c r="D276" s="14"/>
      <c r="E276" s="15"/>
      <c r="F276" s="1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B277" s="4"/>
      <c r="C277" s="4"/>
      <c r="D277" s="14"/>
      <c r="E277" s="15"/>
      <c r="F277" s="1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B278" s="4"/>
      <c r="C278" s="4"/>
      <c r="D278" s="14"/>
      <c r="E278" s="15"/>
      <c r="F278" s="1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B279" s="4"/>
      <c r="C279" s="4"/>
      <c r="D279" s="14"/>
      <c r="E279" s="15"/>
      <c r="F279" s="1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B280" s="4"/>
      <c r="C280" s="4"/>
      <c r="D280" s="14"/>
      <c r="E280" s="15"/>
      <c r="F280" s="1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B281" s="4"/>
      <c r="C281" s="4"/>
      <c r="D281" s="14"/>
      <c r="E281" s="15"/>
      <c r="F281" s="1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B282" s="4"/>
      <c r="C282" s="4"/>
      <c r="D282" s="14"/>
      <c r="E282" s="15"/>
      <c r="F282" s="1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B283" s="4"/>
      <c r="C283" s="4"/>
      <c r="D283" s="14"/>
      <c r="E283" s="15"/>
      <c r="F283" s="1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B284" s="4"/>
      <c r="C284" s="4"/>
      <c r="D284" s="14"/>
      <c r="E284" s="15"/>
      <c r="F284" s="1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B285" s="4"/>
      <c r="C285" s="4"/>
      <c r="D285" s="14"/>
      <c r="E285" s="15"/>
      <c r="F285" s="1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B286" s="4"/>
      <c r="C286" s="4"/>
      <c r="D286" s="14"/>
      <c r="E286" s="15"/>
      <c r="F286" s="1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B287" s="4"/>
      <c r="C287" s="4"/>
      <c r="D287" s="14"/>
      <c r="E287" s="15"/>
      <c r="F287" s="1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B288" s="4"/>
      <c r="C288" s="4"/>
      <c r="D288" s="14"/>
      <c r="E288" s="15"/>
      <c r="F288" s="1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B289" s="4"/>
      <c r="C289" s="4"/>
      <c r="D289" s="14"/>
      <c r="E289" s="15"/>
      <c r="F289" s="1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B290" s="4"/>
      <c r="C290" s="4"/>
      <c r="D290" s="14"/>
      <c r="E290" s="15"/>
      <c r="F290" s="1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B291" s="4"/>
      <c r="C291" s="4"/>
      <c r="D291" s="14"/>
      <c r="E291" s="15"/>
      <c r="F291" s="1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B292" s="4"/>
      <c r="C292" s="4"/>
      <c r="D292" s="14"/>
      <c r="E292" s="15"/>
      <c r="F292" s="1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B293" s="4"/>
      <c r="C293" s="4"/>
      <c r="D293" s="14"/>
      <c r="E293" s="15"/>
      <c r="F293" s="1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B294" s="4"/>
      <c r="C294" s="4"/>
      <c r="D294" s="14"/>
      <c r="E294" s="15"/>
      <c r="F294" s="1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B295" s="4"/>
      <c r="C295" s="4"/>
      <c r="D295" s="14"/>
      <c r="E295" s="15"/>
      <c r="F295" s="1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B296" s="4"/>
      <c r="C296" s="4"/>
      <c r="D296" s="14"/>
      <c r="E296" s="15"/>
      <c r="F296" s="1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B297" s="4"/>
      <c r="C297" s="4"/>
      <c r="D297" s="14"/>
      <c r="E297" s="15"/>
      <c r="F297" s="1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B298" s="4"/>
      <c r="C298" s="4"/>
      <c r="D298" s="14"/>
      <c r="E298" s="15"/>
      <c r="F298" s="1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B299" s="4"/>
      <c r="C299" s="4"/>
      <c r="D299" s="14"/>
      <c r="E299" s="15"/>
      <c r="F299" s="1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B300" s="4"/>
      <c r="C300" s="4"/>
      <c r="D300" s="14"/>
      <c r="E300" s="15"/>
      <c r="F300" s="1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B301" s="4"/>
      <c r="C301" s="4"/>
      <c r="D301" s="14"/>
      <c r="E301" s="15"/>
      <c r="F301" s="1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B302" s="4"/>
      <c r="C302" s="4"/>
      <c r="D302" s="14"/>
      <c r="E302" s="15"/>
      <c r="F302" s="1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B303" s="4"/>
      <c r="C303" s="4"/>
      <c r="D303" s="14"/>
      <c r="E303" s="15"/>
      <c r="F303" s="1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B304" s="4"/>
      <c r="C304" s="4"/>
      <c r="D304" s="14"/>
      <c r="E304" s="15"/>
      <c r="F304" s="1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B305" s="4"/>
      <c r="C305" s="4"/>
      <c r="D305" s="14"/>
      <c r="E305" s="15"/>
      <c r="F305" s="1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B306" s="4"/>
      <c r="C306" s="4"/>
      <c r="D306" s="14"/>
      <c r="E306" s="15"/>
      <c r="F306" s="1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B307" s="4"/>
      <c r="C307" s="4"/>
      <c r="D307" s="14"/>
      <c r="E307" s="15"/>
      <c r="F307" s="1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B308" s="4"/>
      <c r="C308" s="4"/>
      <c r="D308" s="14"/>
      <c r="E308" s="15"/>
      <c r="F308" s="1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B309" s="4"/>
      <c r="C309" s="4"/>
      <c r="D309" s="14"/>
      <c r="E309" s="15"/>
      <c r="F309" s="1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B310" s="4"/>
      <c r="C310" s="4"/>
      <c r="D310" s="14"/>
      <c r="E310" s="15"/>
      <c r="F310" s="1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B311" s="4"/>
      <c r="C311" s="4"/>
      <c r="D311" s="14"/>
      <c r="E311" s="15"/>
      <c r="F311" s="1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B312" s="4"/>
      <c r="C312" s="4"/>
      <c r="D312" s="14"/>
      <c r="E312" s="15"/>
      <c r="F312" s="1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B313" s="4"/>
      <c r="C313" s="4"/>
      <c r="D313" s="14"/>
      <c r="E313" s="15"/>
      <c r="F313" s="1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B314" s="4"/>
      <c r="C314" s="4"/>
      <c r="D314" s="14"/>
      <c r="E314" s="15"/>
      <c r="F314" s="1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B315" s="4"/>
      <c r="C315" s="4"/>
      <c r="D315" s="14"/>
      <c r="E315" s="15"/>
      <c r="F315" s="1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B316" s="4"/>
      <c r="C316" s="4"/>
      <c r="D316" s="14"/>
      <c r="E316" s="15"/>
      <c r="F316" s="1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B317" s="4"/>
      <c r="C317" s="4"/>
      <c r="D317" s="14"/>
      <c r="E317" s="15"/>
      <c r="F317" s="1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B318" s="4"/>
      <c r="C318" s="4"/>
      <c r="D318" s="14"/>
      <c r="E318" s="15"/>
      <c r="F318" s="1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B319" s="4"/>
      <c r="C319" s="4"/>
      <c r="D319" s="14"/>
      <c r="E319" s="15"/>
      <c r="F319" s="1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B320" s="4"/>
      <c r="C320" s="4"/>
      <c r="D320" s="14"/>
      <c r="E320" s="15"/>
      <c r="F320" s="1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B321" s="4"/>
      <c r="C321" s="4"/>
      <c r="D321" s="14"/>
      <c r="E321" s="15"/>
      <c r="F321" s="1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B322" s="4"/>
      <c r="C322" s="4"/>
      <c r="D322" s="14"/>
      <c r="E322" s="15"/>
      <c r="F322" s="1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B323" s="4"/>
      <c r="C323" s="4"/>
      <c r="D323" s="14"/>
      <c r="E323" s="15"/>
      <c r="F323" s="1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B324" s="4"/>
      <c r="C324" s="4"/>
      <c r="D324" s="14"/>
      <c r="E324" s="15"/>
      <c r="F324" s="1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B325" s="4"/>
      <c r="C325" s="4"/>
      <c r="D325" s="14"/>
      <c r="E325" s="15"/>
      <c r="F325" s="1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B326" s="4"/>
      <c r="C326" s="4"/>
      <c r="D326" s="14"/>
      <c r="E326" s="15"/>
      <c r="F326" s="1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B327" s="4"/>
      <c r="C327" s="4"/>
      <c r="D327" s="14"/>
      <c r="E327" s="15"/>
      <c r="F327" s="1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B328" s="4"/>
      <c r="C328" s="4"/>
      <c r="D328" s="14"/>
      <c r="E328" s="15"/>
      <c r="F328" s="1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B329" s="4"/>
      <c r="C329" s="4"/>
      <c r="D329" s="14"/>
      <c r="E329" s="15"/>
      <c r="F329" s="1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B330" s="4"/>
      <c r="C330" s="4"/>
      <c r="D330" s="14"/>
      <c r="E330" s="15"/>
      <c r="F330" s="1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B331" s="4"/>
      <c r="C331" s="4"/>
      <c r="D331" s="14"/>
      <c r="E331" s="15"/>
      <c r="F331" s="1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B332" s="4"/>
      <c r="C332" s="4"/>
      <c r="D332" s="14"/>
      <c r="E332" s="15"/>
      <c r="F332" s="1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B333" s="4"/>
      <c r="C333" s="4"/>
      <c r="D333" s="14"/>
      <c r="E333" s="15"/>
      <c r="F333" s="1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B334" s="4"/>
      <c r="C334" s="4"/>
      <c r="D334" s="14"/>
      <c r="E334" s="15"/>
      <c r="F334" s="1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B335" s="4"/>
      <c r="C335" s="4"/>
      <c r="D335" s="14"/>
      <c r="E335" s="15"/>
      <c r="F335" s="1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B336" s="4"/>
      <c r="C336" s="4"/>
      <c r="D336" s="14"/>
      <c r="E336" s="15"/>
      <c r="F336" s="1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B337" s="4"/>
      <c r="C337" s="4"/>
      <c r="D337" s="14"/>
      <c r="E337" s="15"/>
      <c r="F337" s="1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B338" s="4"/>
      <c r="C338" s="4"/>
      <c r="D338" s="14"/>
      <c r="E338" s="15"/>
      <c r="F338" s="1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B339" s="4"/>
      <c r="C339" s="4"/>
      <c r="D339" s="14"/>
      <c r="E339" s="15"/>
      <c r="F339" s="1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B340" s="4"/>
      <c r="C340" s="4"/>
      <c r="D340" s="14"/>
      <c r="E340" s="15"/>
      <c r="F340" s="1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B341" s="4"/>
      <c r="C341" s="4"/>
      <c r="D341" s="14"/>
      <c r="E341" s="15"/>
      <c r="F341" s="1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B342" s="4"/>
      <c r="C342" s="4"/>
      <c r="D342" s="14"/>
      <c r="E342" s="15"/>
      <c r="F342" s="1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B343" s="4"/>
      <c r="C343" s="4"/>
      <c r="D343" s="14"/>
      <c r="E343" s="15"/>
      <c r="F343" s="1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B344" s="4"/>
      <c r="C344" s="4"/>
      <c r="D344" s="14"/>
      <c r="E344" s="15"/>
      <c r="F344" s="1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B345" s="4"/>
      <c r="C345" s="4"/>
      <c r="D345" s="14"/>
      <c r="E345" s="15"/>
      <c r="F345" s="1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B346" s="4"/>
      <c r="C346" s="4"/>
      <c r="D346" s="14"/>
      <c r="E346" s="15"/>
      <c r="F346" s="1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B347" s="4"/>
      <c r="C347" s="4"/>
      <c r="D347" s="14"/>
      <c r="E347" s="15"/>
      <c r="F347" s="1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B348" s="4"/>
      <c r="C348" s="4"/>
      <c r="D348" s="14"/>
      <c r="E348" s="15"/>
      <c r="F348" s="1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B349" s="4"/>
      <c r="C349" s="4"/>
      <c r="D349" s="14"/>
      <c r="E349" s="15"/>
      <c r="F349" s="1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B350" s="4"/>
      <c r="C350" s="4"/>
      <c r="D350" s="14"/>
      <c r="E350" s="15"/>
      <c r="F350" s="1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B351" s="4"/>
      <c r="C351" s="4"/>
      <c r="D351" s="14"/>
      <c r="E351" s="15"/>
      <c r="F351" s="1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B352" s="4"/>
      <c r="C352" s="4"/>
      <c r="D352" s="14"/>
      <c r="E352" s="15"/>
      <c r="F352" s="1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B353" s="4"/>
      <c r="C353" s="4"/>
      <c r="D353" s="14"/>
      <c r="E353" s="15"/>
      <c r="F353" s="1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B354" s="4"/>
      <c r="C354" s="4"/>
      <c r="D354" s="14"/>
      <c r="E354" s="15"/>
      <c r="F354" s="1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B355" s="4"/>
      <c r="C355" s="4"/>
      <c r="D355" s="14"/>
      <c r="E355" s="15"/>
      <c r="F355" s="1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B356" s="4"/>
      <c r="C356" s="4"/>
      <c r="D356" s="14"/>
      <c r="E356" s="15"/>
      <c r="F356" s="1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B357" s="4"/>
      <c r="C357" s="4"/>
      <c r="D357" s="14"/>
      <c r="E357" s="15"/>
      <c r="F357" s="1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B358" s="4"/>
      <c r="C358" s="4"/>
      <c r="D358" s="14"/>
      <c r="E358" s="15"/>
      <c r="F358" s="1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B359" s="4"/>
      <c r="C359" s="4"/>
      <c r="D359" s="14"/>
      <c r="E359" s="15"/>
      <c r="F359" s="1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B360" s="4"/>
      <c r="C360" s="4"/>
      <c r="D360" s="14"/>
      <c r="E360" s="15"/>
      <c r="F360" s="1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B361" s="4"/>
      <c r="C361" s="4"/>
      <c r="D361" s="14"/>
      <c r="E361" s="15"/>
      <c r="F361" s="1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B362" s="4"/>
      <c r="C362" s="4"/>
      <c r="D362" s="14"/>
      <c r="E362" s="15"/>
      <c r="F362" s="1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B363" s="4"/>
      <c r="C363" s="4"/>
      <c r="D363" s="14"/>
      <c r="E363" s="15"/>
      <c r="F363" s="1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B364" s="4"/>
      <c r="C364" s="4"/>
      <c r="D364" s="14"/>
      <c r="E364" s="15"/>
      <c r="F364" s="1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B365" s="4"/>
      <c r="C365" s="4"/>
      <c r="D365" s="14"/>
      <c r="E365" s="15"/>
      <c r="F365" s="1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B366" s="4"/>
      <c r="C366" s="4"/>
      <c r="D366" s="14"/>
      <c r="E366" s="15"/>
      <c r="F366" s="1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B367" s="4"/>
      <c r="C367" s="4"/>
      <c r="D367" s="14"/>
      <c r="E367" s="15"/>
      <c r="F367" s="1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B368" s="4"/>
      <c r="C368" s="4"/>
      <c r="D368" s="14"/>
      <c r="E368" s="15"/>
      <c r="F368" s="1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B369" s="4"/>
      <c r="C369" s="4"/>
      <c r="D369" s="14"/>
      <c r="E369" s="15"/>
      <c r="F369" s="1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B370" s="4"/>
      <c r="C370" s="4"/>
      <c r="D370" s="14"/>
      <c r="E370" s="15"/>
      <c r="F370" s="1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B371" s="4"/>
      <c r="C371" s="4"/>
      <c r="D371" s="14"/>
      <c r="E371" s="15"/>
      <c r="F371" s="1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B372" s="4"/>
      <c r="C372" s="4"/>
      <c r="D372" s="14"/>
      <c r="E372" s="15"/>
      <c r="F372" s="1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B373" s="4"/>
      <c r="C373" s="4"/>
      <c r="D373" s="14"/>
      <c r="E373" s="15"/>
      <c r="F373" s="1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B374" s="4"/>
      <c r="C374" s="4"/>
      <c r="D374" s="14"/>
      <c r="E374" s="15"/>
      <c r="F374" s="1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B375" s="4"/>
      <c r="C375" s="4"/>
      <c r="D375" s="14"/>
      <c r="E375" s="15"/>
      <c r="F375" s="1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B376" s="4"/>
      <c r="C376" s="4"/>
      <c r="D376" s="14"/>
      <c r="E376" s="15"/>
      <c r="F376" s="1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B377" s="4"/>
      <c r="C377" s="4"/>
      <c r="D377" s="14"/>
      <c r="E377" s="15"/>
      <c r="F377" s="1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B378" s="4"/>
      <c r="C378" s="4"/>
      <c r="D378" s="14"/>
      <c r="E378" s="15"/>
      <c r="F378" s="1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B379" s="4"/>
      <c r="C379" s="4"/>
      <c r="D379" s="14"/>
      <c r="E379" s="15"/>
      <c r="F379" s="1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B380" s="4"/>
      <c r="C380" s="4"/>
      <c r="D380" s="14"/>
      <c r="E380" s="15"/>
      <c r="F380" s="1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B381" s="4"/>
      <c r="C381" s="4"/>
      <c r="D381" s="14"/>
      <c r="E381" s="15"/>
      <c r="F381" s="1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B382" s="4"/>
      <c r="C382" s="4"/>
      <c r="D382" s="14"/>
      <c r="E382" s="15"/>
      <c r="F382" s="1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B383" s="4"/>
      <c r="C383" s="4"/>
      <c r="D383" s="14"/>
      <c r="E383" s="15"/>
      <c r="F383" s="1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B384" s="4"/>
      <c r="C384" s="4"/>
      <c r="D384" s="14"/>
      <c r="E384" s="15"/>
      <c r="F384" s="1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B385" s="4"/>
      <c r="C385" s="4"/>
      <c r="D385" s="14"/>
      <c r="E385" s="15"/>
      <c r="F385" s="1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B386" s="4"/>
      <c r="C386" s="4"/>
      <c r="D386" s="14"/>
      <c r="E386" s="15"/>
      <c r="F386" s="1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B387" s="4"/>
      <c r="C387" s="4"/>
      <c r="D387" s="14"/>
      <c r="E387" s="15"/>
      <c r="F387" s="1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B388" s="4"/>
      <c r="C388" s="4"/>
      <c r="D388" s="14"/>
      <c r="E388" s="15"/>
      <c r="F388" s="1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B389" s="4"/>
      <c r="C389" s="4"/>
      <c r="D389" s="14"/>
      <c r="E389" s="15"/>
      <c r="F389" s="1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B390" s="4"/>
      <c r="C390" s="4"/>
      <c r="D390" s="14"/>
      <c r="E390" s="15"/>
      <c r="F390" s="1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B391" s="4"/>
      <c r="C391" s="4"/>
      <c r="D391" s="14"/>
      <c r="E391" s="15"/>
      <c r="F391" s="1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B392" s="4"/>
      <c r="C392" s="4"/>
      <c r="D392" s="14"/>
      <c r="E392" s="15"/>
      <c r="F392" s="1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B393" s="4"/>
      <c r="C393" s="4"/>
      <c r="D393" s="14"/>
      <c r="E393" s="15"/>
      <c r="F393" s="1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B394" s="4"/>
      <c r="C394" s="4"/>
      <c r="D394" s="14"/>
      <c r="E394" s="15"/>
      <c r="F394" s="1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B395" s="4"/>
      <c r="C395" s="4"/>
      <c r="D395" s="14"/>
      <c r="E395" s="15"/>
      <c r="F395" s="1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B396" s="4"/>
      <c r="C396" s="4"/>
      <c r="D396" s="14"/>
      <c r="E396" s="15"/>
      <c r="F396" s="1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B397" s="4"/>
      <c r="C397" s="4"/>
      <c r="D397" s="14"/>
      <c r="E397" s="15"/>
      <c r="F397" s="1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B398" s="4"/>
      <c r="C398" s="4"/>
      <c r="D398" s="14"/>
      <c r="E398" s="15"/>
      <c r="F398" s="1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B399" s="4"/>
      <c r="C399" s="4"/>
      <c r="D399" s="14"/>
      <c r="E399" s="15"/>
      <c r="F399" s="1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B400" s="4"/>
      <c r="C400" s="4"/>
      <c r="D400" s="14"/>
      <c r="E400" s="15"/>
      <c r="F400" s="1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B401" s="4"/>
      <c r="C401" s="4"/>
      <c r="D401" s="14"/>
      <c r="E401" s="15"/>
      <c r="F401" s="1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B402" s="4"/>
      <c r="C402" s="4"/>
      <c r="D402" s="14"/>
      <c r="E402" s="15"/>
      <c r="F402" s="1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B403" s="4"/>
      <c r="C403" s="4"/>
      <c r="D403" s="14"/>
      <c r="E403" s="15"/>
      <c r="F403" s="1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B404" s="4"/>
      <c r="C404" s="4"/>
      <c r="D404" s="14"/>
      <c r="E404" s="15"/>
      <c r="F404" s="1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B405" s="4"/>
      <c r="C405" s="4"/>
      <c r="D405" s="14"/>
      <c r="E405" s="15"/>
      <c r="F405" s="1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B406" s="4"/>
      <c r="C406" s="4"/>
      <c r="D406" s="14"/>
      <c r="E406" s="15"/>
      <c r="F406" s="1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B407" s="4"/>
      <c r="C407" s="4"/>
      <c r="D407" s="14"/>
      <c r="E407" s="15"/>
      <c r="F407" s="1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B408" s="4"/>
      <c r="C408" s="4"/>
      <c r="D408" s="14"/>
      <c r="E408" s="15"/>
      <c r="F408" s="1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B409" s="4"/>
      <c r="C409" s="4"/>
      <c r="D409" s="14"/>
      <c r="E409" s="15"/>
      <c r="F409" s="1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B410" s="4"/>
      <c r="C410" s="4"/>
      <c r="D410" s="14"/>
      <c r="E410" s="15"/>
      <c r="F410" s="1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B411" s="4"/>
      <c r="C411" s="4"/>
      <c r="D411" s="14"/>
      <c r="E411" s="15"/>
      <c r="F411" s="1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B412" s="4"/>
      <c r="C412" s="4"/>
      <c r="D412" s="14"/>
      <c r="E412" s="15"/>
      <c r="F412" s="1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B413" s="4"/>
      <c r="C413" s="4"/>
      <c r="D413" s="14"/>
      <c r="E413" s="15"/>
      <c r="F413" s="1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B414" s="4"/>
      <c r="C414" s="4"/>
      <c r="D414" s="14"/>
      <c r="E414" s="15"/>
      <c r="F414" s="1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B415" s="4"/>
      <c r="C415" s="4"/>
      <c r="D415" s="14"/>
      <c r="E415" s="15"/>
      <c r="F415" s="1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B416" s="4"/>
      <c r="C416" s="4"/>
      <c r="D416" s="14"/>
      <c r="E416" s="15"/>
      <c r="F416" s="1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B417" s="4"/>
      <c r="C417" s="4"/>
      <c r="D417" s="14"/>
      <c r="E417" s="15"/>
      <c r="F417" s="1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B418" s="4"/>
      <c r="C418" s="4"/>
      <c r="D418" s="14"/>
      <c r="E418" s="15"/>
      <c r="F418" s="1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B419" s="4"/>
      <c r="C419" s="4"/>
      <c r="D419" s="14"/>
      <c r="E419" s="15"/>
      <c r="F419" s="1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B420" s="4"/>
      <c r="C420" s="4"/>
      <c r="D420" s="14"/>
      <c r="E420" s="15"/>
      <c r="F420" s="1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B421" s="4"/>
      <c r="C421" s="4"/>
      <c r="D421" s="14"/>
      <c r="E421" s="15"/>
      <c r="F421" s="1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B422" s="4"/>
      <c r="C422" s="4"/>
      <c r="D422" s="14"/>
      <c r="E422" s="15"/>
      <c r="F422" s="1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B423" s="4"/>
      <c r="C423" s="4"/>
      <c r="D423" s="14"/>
      <c r="E423" s="15"/>
      <c r="F423" s="1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B424" s="4"/>
      <c r="C424" s="4"/>
      <c r="D424" s="14"/>
      <c r="E424" s="15"/>
      <c r="F424" s="1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B425" s="4"/>
      <c r="C425" s="4"/>
      <c r="D425" s="14"/>
      <c r="E425" s="15"/>
      <c r="F425" s="1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B426" s="4"/>
      <c r="C426" s="4"/>
      <c r="D426" s="14"/>
      <c r="E426" s="15"/>
      <c r="F426" s="1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B427" s="4"/>
      <c r="C427" s="4"/>
      <c r="D427" s="14"/>
      <c r="E427" s="15"/>
      <c r="F427" s="1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B428" s="4"/>
      <c r="C428" s="4"/>
      <c r="D428" s="14"/>
      <c r="E428" s="15"/>
      <c r="F428" s="1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B429" s="4"/>
      <c r="C429" s="4"/>
      <c r="D429" s="14"/>
      <c r="E429" s="15"/>
      <c r="F429" s="1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B430" s="4"/>
      <c r="C430" s="4"/>
      <c r="D430" s="14"/>
      <c r="E430" s="15"/>
      <c r="F430" s="1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B431" s="4"/>
      <c r="C431" s="4"/>
      <c r="D431" s="14"/>
      <c r="E431" s="15"/>
      <c r="F431" s="1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B432" s="4"/>
      <c r="C432" s="4"/>
      <c r="D432" s="14"/>
      <c r="E432" s="15"/>
      <c r="F432" s="1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B433" s="4"/>
      <c r="C433" s="4"/>
      <c r="D433" s="14"/>
      <c r="E433" s="15"/>
      <c r="F433" s="1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B434" s="4"/>
      <c r="C434" s="4"/>
      <c r="D434" s="14"/>
      <c r="E434" s="15"/>
      <c r="F434" s="1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B435" s="4"/>
      <c r="C435" s="4"/>
      <c r="D435" s="14"/>
      <c r="E435" s="15"/>
      <c r="F435" s="1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B436" s="4"/>
      <c r="C436" s="4"/>
      <c r="D436" s="14"/>
      <c r="E436" s="15"/>
      <c r="F436" s="1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B437" s="4"/>
      <c r="C437" s="4"/>
      <c r="D437" s="14"/>
      <c r="E437" s="15"/>
      <c r="F437" s="1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B438" s="4"/>
      <c r="C438" s="4"/>
      <c r="D438" s="14"/>
      <c r="E438" s="15"/>
      <c r="F438" s="1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B439" s="4"/>
      <c r="C439" s="4"/>
      <c r="D439" s="14"/>
      <c r="E439" s="15"/>
      <c r="F439" s="1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B440" s="4"/>
      <c r="C440" s="4"/>
      <c r="D440" s="14"/>
      <c r="E440" s="15"/>
      <c r="F440" s="1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B441" s="4"/>
      <c r="C441" s="4"/>
      <c r="D441" s="14"/>
      <c r="E441" s="15"/>
      <c r="F441" s="1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B442" s="4"/>
      <c r="C442" s="4"/>
      <c r="D442" s="14"/>
      <c r="E442" s="15"/>
      <c r="F442" s="1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B443" s="4"/>
      <c r="C443" s="4"/>
      <c r="D443" s="14"/>
      <c r="E443" s="15"/>
      <c r="F443" s="1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B444" s="4"/>
      <c r="C444" s="4"/>
      <c r="D444" s="14"/>
      <c r="E444" s="15"/>
      <c r="F444" s="1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B445" s="4"/>
      <c r="C445" s="4"/>
      <c r="D445" s="14"/>
      <c r="E445" s="15"/>
      <c r="F445" s="1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B446" s="4"/>
      <c r="C446" s="4"/>
      <c r="D446" s="14"/>
      <c r="E446" s="15"/>
      <c r="F446" s="1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B447" s="4"/>
      <c r="C447" s="4"/>
      <c r="D447" s="14"/>
      <c r="E447" s="15"/>
      <c r="F447" s="1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B448" s="4"/>
      <c r="C448" s="4"/>
      <c r="D448" s="14"/>
      <c r="E448" s="15"/>
      <c r="F448" s="1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B449" s="4"/>
      <c r="C449" s="4"/>
      <c r="D449" s="14"/>
      <c r="E449" s="15"/>
      <c r="F449" s="1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B450" s="4"/>
      <c r="C450" s="4"/>
      <c r="D450" s="14"/>
      <c r="E450" s="15"/>
      <c r="F450" s="1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B451" s="4"/>
      <c r="C451" s="4"/>
      <c r="D451" s="14"/>
      <c r="E451" s="15"/>
      <c r="F451" s="1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B452" s="4"/>
      <c r="C452" s="4"/>
      <c r="D452" s="14"/>
      <c r="E452" s="15"/>
      <c r="F452" s="1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B453" s="4"/>
      <c r="C453" s="4"/>
      <c r="D453" s="14"/>
      <c r="E453" s="15"/>
      <c r="F453" s="1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B454" s="4"/>
      <c r="C454" s="4"/>
      <c r="D454" s="14"/>
      <c r="E454" s="15"/>
      <c r="F454" s="1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B455" s="4"/>
      <c r="C455" s="4"/>
      <c r="D455" s="14"/>
      <c r="E455" s="15"/>
      <c r="F455" s="1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B456" s="4"/>
      <c r="C456" s="4"/>
      <c r="D456" s="14"/>
      <c r="E456" s="15"/>
      <c r="F456" s="1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B457" s="4"/>
      <c r="C457" s="4"/>
      <c r="D457" s="14"/>
      <c r="E457" s="15"/>
      <c r="F457" s="1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B458" s="4"/>
      <c r="C458" s="4"/>
      <c r="D458" s="14"/>
      <c r="E458" s="15"/>
      <c r="F458" s="1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B459" s="4"/>
      <c r="C459" s="4"/>
      <c r="D459" s="14"/>
      <c r="E459" s="15"/>
      <c r="F459" s="1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B460" s="4"/>
      <c r="C460" s="4"/>
      <c r="D460" s="14"/>
      <c r="E460" s="15"/>
      <c r="F460" s="1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B461" s="4"/>
      <c r="C461" s="4"/>
      <c r="D461" s="14"/>
      <c r="E461" s="15"/>
      <c r="F461" s="1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B462" s="4"/>
      <c r="C462" s="4"/>
      <c r="D462" s="14"/>
      <c r="E462" s="15"/>
      <c r="F462" s="1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B463" s="4"/>
      <c r="C463" s="4"/>
      <c r="D463" s="14"/>
      <c r="E463" s="15"/>
      <c r="F463" s="1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B464" s="4"/>
      <c r="C464" s="4"/>
      <c r="D464" s="14"/>
      <c r="E464" s="15"/>
      <c r="F464" s="1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B465" s="4"/>
      <c r="C465" s="4"/>
      <c r="D465" s="14"/>
      <c r="E465" s="15"/>
      <c r="F465" s="1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B466" s="4"/>
      <c r="C466" s="4"/>
      <c r="D466" s="14"/>
      <c r="E466" s="15"/>
      <c r="F466" s="1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B467" s="4"/>
      <c r="C467" s="4"/>
      <c r="D467" s="14"/>
      <c r="E467" s="15"/>
      <c r="F467" s="1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B468" s="4"/>
      <c r="C468" s="4"/>
      <c r="D468" s="14"/>
      <c r="E468" s="15"/>
      <c r="F468" s="1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B469" s="4"/>
      <c r="C469" s="4"/>
      <c r="D469" s="14"/>
      <c r="E469" s="15"/>
      <c r="F469" s="1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B470" s="4"/>
      <c r="C470" s="4"/>
      <c r="D470" s="14"/>
      <c r="E470" s="15"/>
      <c r="F470" s="1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B471" s="4"/>
      <c r="C471" s="4"/>
      <c r="D471" s="14"/>
      <c r="E471" s="15"/>
      <c r="F471" s="1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B472" s="4"/>
      <c r="C472" s="4"/>
      <c r="D472" s="14"/>
      <c r="E472" s="15"/>
      <c r="F472" s="1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B473" s="4"/>
      <c r="C473" s="4"/>
      <c r="D473" s="14"/>
      <c r="E473" s="15"/>
      <c r="F473" s="1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B474" s="4"/>
      <c r="C474" s="4"/>
      <c r="D474" s="14"/>
      <c r="E474" s="15"/>
      <c r="F474" s="1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B475" s="4"/>
      <c r="C475" s="4"/>
      <c r="D475" s="14"/>
      <c r="E475" s="15"/>
      <c r="F475" s="1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B476" s="4"/>
      <c r="C476" s="4"/>
      <c r="D476" s="14"/>
      <c r="E476" s="15"/>
      <c r="F476" s="1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B477" s="4"/>
      <c r="C477" s="4"/>
      <c r="D477" s="14"/>
      <c r="E477" s="15"/>
      <c r="F477" s="1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B478" s="4"/>
      <c r="C478" s="4"/>
      <c r="D478" s="14"/>
      <c r="E478" s="15"/>
      <c r="F478" s="1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B479" s="4"/>
      <c r="C479" s="4"/>
      <c r="D479" s="14"/>
      <c r="E479" s="15"/>
      <c r="F479" s="1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B480" s="4"/>
      <c r="C480" s="4"/>
      <c r="D480" s="14"/>
      <c r="E480" s="15"/>
      <c r="F480" s="1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B481" s="4"/>
      <c r="C481" s="4"/>
      <c r="D481" s="14"/>
      <c r="E481" s="15"/>
      <c r="F481" s="1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B482" s="4"/>
      <c r="C482" s="4"/>
      <c r="D482" s="14"/>
      <c r="E482" s="15"/>
      <c r="F482" s="1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B483" s="4"/>
      <c r="C483" s="4"/>
      <c r="D483" s="14"/>
      <c r="E483" s="15"/>
      <c r="F483" s="1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B484" s="4"/>
      <c r="C484" s="4"/>
      <c r="D484" s="14"/>
      <c r="E484" s="15"/>
      <c r="F484" s="1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B485" s="4"/>
      <c r="C485" s="4"/>
      <c r="D485" s="14"/>
      <c r="E485" s="15"/>
      <c r="F485" s="1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B486" s="4"/>
      <c r="C486" s="4"/>
      <c r="D486" s="14"/>
      <c r="E486" s="15"/>
      <c r="F486" s="1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B487" s="4"/>
      <c r="C487" s="4"/>
      <c r="D487" s="14"/>
      <c r="E487" s="15"/>
      <c r="F487" s="1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B488" s="4"/>
      <c r="C488" s="4"/>
      <c r="D488" s="14"/>
      <c r="E488" s="15"/>
      <c r="F488" s="1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B489" s="4"/>
      <c r="C489" s="4"/>
      <c r="D489" s="14"/>
      <c r="E489" s="15"/>
      <c r="F489" s="1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B490" s="4"/>
      <c r="C490" s="4"/>
      <c r="D490" s="14"/>
      <c r="E490" s="15"/>
      <c r="F490" s="1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B491" s="4"/>
      <c r="C491" s="4"/>
      <c r="D491" s="14"/>
      <c r="E491" s="15"/>
      <c r="F491" s="1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B492" s="4"/>
      <c r="C492" s="4"/>
      <c r="D492" s="14"/>
      <c r="E492" s="15"/>
      <c r="F492" s="1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B493" s="4"/>
      <c r="C493" s="4"/>
      <c r="D493" s="14"/>
      <c r="E493" s="15"/>
      <c r="F493" s="1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B494" s="4"/>
      <c r="C494" s="4"/>
      <c r="D494" s="14"/>
      <c r="E494" s="15"/>
      <c r="F494" s="1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B495" s="4"/>
      <c r="C495" s="4"/>
      <c r="D495" s="14"/>
      <c r="E495" s="15"/>
      <c r="F495" s="1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B496" s="4"/>
      <c r="C496" s="4"/>
      <c r="D496" s="14"/>
      <c r="E496" s="15"/>
      <c r="F496" s="1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B497" s="4"/>
      <c r="C497" s="4"/>
      <c r="D497" s="14"/>
      <c r="E497" s="15"/>
      <c r="F497" s="1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B498" s="4"/>
      <c r="C498" s="4"/>
      <c r="D498" s="14"/>
      <c r="E498" s="15"/>
      <c r="F498" s="1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B499" s="4"/>
      <c r="C499" s="4"/>
      <c r="D499" s="14"/>
      <c r="E499" s="15"/>
      <c r="F499" s="1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B500" s="4"/>
      <c r="C500" s="4"/>
      <c r="D500" s="14"/>
      <c r="E500" s="15"/>
      <c r="F500" s="1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B501" s="4"/>
      <c r="C501" s="4"/>
      <c r="D501" s="14"/>
      <c r="E501" s="15"/>
      <c r="F501" s="1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B502" s="4"/>
      <c r="C502" s="4"/>
      <c r="D502" s="14"/>
      <c r="E502" s="15"/>
      <c r="F502" s="1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B503" s="4"/>
      <c r="C503" s="4"/>
      <c r="D503" s="14"/>
      <c r="E503" s="15"/>
      <c r="F503" s="1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B504" s="4"/>
      <c r="C504" s="4"/>
      <c r="D504" s="14"/>
      <c r="E504" s="15"/>
      <c r="F504" s="1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B505" s="4"/>
      <c r="C505" s="4"/>
      <c r="D505" s="14"/>
      <c r="E505" s="15"/>
      <c r="F505" s="1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B506" s="4"/>
      <c r="C506" s="4"/>
      <c r="D506" s="14"/>
      <c r="E506" s="15"/>
      <c r="F506" s="1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B507" s="4"/>
      <c r="C507" s="4"/>
      <c r="D507" s="14"/>
      <c r="E507" s="15"/>
      <c r="F507" s="1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B508" s="4"/>
      <c r="C508" s="4"/>
      <c r="D508" s="14"/>
      <c r="E508" s="15"/>
      <c r="F508" s="1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B509" s="4"/>
      <c r="C509" s="4"/>
      <c r="D509" s="14"/>
      <c r="E509" s="15"/>
      <c r="F509" s="1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B510" s="4"/>
      <c r="C510" s="4"/>
      <c r="D510" s="14"/>
      <c r="E510" s="15"/>
      <c r="F510" s="1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B511" s="4"/>
      <c r="C511" s="4"/>
      <c r="D511" s="14"/>
      <c r="E511" s="15"/>
      <c r="F511" s="1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B512" s="4"/>
      <c r="C512" s="4"/>
      <c r="D512" s="14"/>
      <c r="E512" s="15"/>
      <c r="F512" s="1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B513" s="4"/>
      <c r="C513" s="4"/>
      <c r="D513" s="14"/>
      <c r="E513" s="15"/>
      <c r="F513" s="1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B514" s="4"/>
      <c r="C514" s="4"/>
      <c r="D514" s="14"/>
      <c r="E514" s="15"/>
      <c r="F514" s="1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B515" s="4"/>
      <c r="C515" s="4"/>
      <c r="D515" s="14"/>
      <c r="E515" s="15"/>
      <c r="F515" s="1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B516" s="4"/>
      <c r="C516" s="4"/>
      <c r="D516" s="14"/>
      <c r="E516" s="15"/>
      <c r="F516" s="1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B517" s="4"/>
      <c r="C517" s="4"/>
      <c r="D517" s="14"/>
      <c r="E517" s="15"/>
      <c r="F517" s="1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B518" s="4"/>
      <c r="C518" s="4"/>
      <c r="D518" s="14"/>
      <c r="E518" s="15"/>
      <c r="F518" s="1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B519" s="4"/>
      <c r="C519" s="4"/>
      <c r="D519" s="14"/>
      <c r="E519" s="15"/>
      <c r="F519" s="1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B520" s="4"/>
      <c r="C520" s="4"/>
      <c r="D520" s="14"/>
      <c r="E520" s="15"/>
      <c r="F520" s="1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B521" s="4"/>
      <c r="C521" s="4"/>
      <c r="D521" s="14"/>
      <c r="E521" s="15"/>
      <c r="F521" s="1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B522" s="4"/>
      <c r="C522" s="4"/>
      <c r="D522" s="14"/>
      <c r="E522" s="15"/>
      <c r="F522" s="1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B523" s="4"/>
      <c r="C523" s="4"/>
      <c r="D523" s="14"/>
      <c r="E523" s="15"/>
      <c r="F523" s="1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B524" s="4"/>
      <c r="C524" s="4"/>
      <c r="D524" s="14"/>
      <c r="E524" s="15"/>
      <c r="F524" s="1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B525" s="4"/>
      <c r="C525" s="4"/>
      <c r="D525" s="14"/>
      <c r="E525" s="15"/>
      <c r="F525" s="1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B526" s="4"/>
      <c r="C526" s="4"/>
      <c r="D526" s="14"/>
      <c r="E526" s="15"/>
      <c r="F526" s="1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B527" s="4"/>
      <c r="C527" s="4"/>
      <c r="D527" s="14"/>
      <c r="E527" s="15"/>
      <c r="F527" s="1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B528" s="4"/>
      <c r="C528" s="4"/>
      <c r="D528" s="14"/>
      <c r="E528" s="15"/>
      <c r="F528" s="1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B529" s="4"/>
      <c r="C529" s="4"/>
      <c r="D529" s="14"/>
      <c r="E529" s="15"/>
      <c r="F529" s="1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B530" s="4"/>
      <c r="C530" s="4"/>
      <c r="D530" s="14"/>
      <c r="E530" s="15"/>
      <c r="F530" s="1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B531" s="4"/>
      <c r="C531" s="4"/>
      <c r="D531" s="14"/>
      <c r="E531" s="15"/>
      <c r="F531" s="1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B532" s="4"/>
      <c r="C532" s="4"/>
      <c r="D532" s="14"/>
      <c r="E532" s="15"/>
      <c r="F532" s="1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B533" s="4"/>
      <c r="C533" s="4"/>
      <c r="D533" s="14"/>
      <c r="E533" s="15"/>
      <c r="F533" s="1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B534" s="4"/>
      <c r="C534" s="4"/>
      <c r="D534" s="14"/>
      <c r="E534" s="15"/>
      <c r="F534" s="1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B535" s="4"/>
      <c r="C535" s="4"/>
      <c r="D535" s="14"/>
      <c r="E535" s="15"/>
      <c r="F535" s="1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B536" s="4"/>
      <c r="C536" s="4"/>
      <c r="D536" s="14"/>
      <c r="E536" s="15"/>
      <c r="F536" s="1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B537" s="4"/>
      <c r="C537" s="4"/>
      <c r="D537" s="14"/>
      <c r="E537" s="15"/>
      <c r="F537" s="1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B538" s="4"/>
      <c r="C538" s="4"/>
      <c r="D538" s="14"/>
      <c r="E538" s="15"/>
      <c r="F538" s="1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B539" s="4"/>
      <c r="C539" s="4"/>
      <c r="D539" s="14"/>
      <c r="E539" s="15"/>
      <c r="F539" s="1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B540" s="4"/>
      <c r="C540" s="4"/>
      <c r="D540" s="14"/>
      <c r="E540" s="15"/>
      <c r="F540" s="1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B541" s="4"/>
      <c r="C541" s="4"/>
      <c r="D541" s="14"/>
      <c r="E541" s="15"/>
      <c r="F541" s="1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B542" s="4"/>
      <c r="C542" s="4"/>
      <c r="D542" s="14"/>
      <c r="E542" s="15"/>
      <c r="F542" s="1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B543" s="4"/>
      <c r="C543" s="4"/>
      <c r="D543" s="14"/>
      <c r="E543" s="15"/>
      <c r="F543" s="1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B544" s="4"/>
      <c r="C544" s="4"/>
      <c r="D544" s="14"/>
      <c r="E544" s="15"/>
      <c r="F544" s="1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B545" s="4"/>
      <c r="C545" s="4"/>
      <c r="D545" s="14"/>
      <c r="E545" s="15"/>
      <c r="F545" s="1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B546" s="4"/>
      <c r="C546" s="4"/>
      <c r="D546" s="14"/>
      <c r="E546" s="15"/>
      <c r="F546" s="1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B547" s="4"/>
      <c r="C547" s="4"/>
      <c r="D547" s="14"/>
      <c r="E547" s="15"/>
      <c r="F547" s="1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B548" s="4"/>
      <c r="C548" s="4"/>
      <c r="D548" s="14"/>
      <c r="E548" s="15"/>
      <c r="F548" s="1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B549" s="4"/>
      <c r="C549" s="4"/>
      <c r="D549" s="14"/>
      <c r="E549" s="15"/>
      <c r="F549" s="1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B550" s="4"/>
      <c r="C550" s="4"/>
      <c r="D550" s="14"/>
      <c r="E550" s="15"/>
      <c r="F550" s="1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B551" s="4"/>
      <c r="C551" s="4"/>
      <c r="D551" s="14"/>
      <c r="E551" s="15"/>
      <c r="F551" s="1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B552" s="4"/>
      <c r="C552" s="4"/>
      <c r="D552" s="14"/>
      <c r="E552" s="15"/>
      <c r="F552" s="1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B553" s="4"/>
      <c r="C553" s="4"/>
      <c r="D553" s="14"/>
      <c r="E553" s="15"/>
      <c r="F553" s="1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B554" s="4"/>
      <c r="C554" s="4"/>
      <c r="D554" s="14"/>
      <c r="E554" s="15"/>
      <c r="F554" s="1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B555" s="4"/>
      <c r="C555" s="4"/>
      <c r="D555" s="14"/>
      <c r="E555" s="15"/>
      <c r="F555" s="1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B556" s="4"/>
      <c r="C556" s="4"/>
      <c r="D556" s="14"/>
      <c r="E556" s="15"/>
      <c r="F556" s="1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B557" s="4"/>
      <c r="C557" s="4"/>
      <c r="D557" s="14"/>
      <c r="E557" s="15"/>
      <c r="F557" s="1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B558" s="4"/>
      <c r="C558" s="4"/>
      <c r="D558" s="14"/>
      <c r="E558" s="15"/>
      <c r="F558" s="1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B559" s="4"/>
      <c r="C559" s="4"/>
      <c r="D559" s="14"/>
      <c r="E559" s="15"/>
      <c r="F559" s="1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B560" s="4"/>
      <c r="C560" s="4"/>
      <c r="D560" s="14"/>
      <c r="E560" s="15"/>
      <c r="F560" s="1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B561" s="4"/>
      <c r="C561" s="4"/>
      <c r="D561" s="14"/>
      <c r="E561" s="15"/>
      <c r="F561" s="1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B562" s="4"/>
      <c r="C562" s="4"/>
      <c r="D562" s="14"/>
      <c r="E562" s="15"/>
      <c r="F562" s="1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B563" s="4"/>
      <c r="C563" s="4"/>
      <c r="D563" s="14"/>
      <c r="E563" s="15"/>
      <c r="F563" s="1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B564" s="4"/>
      <c r="C564" s="4"/>
      <c r="D564" s="14"/>
      <c r="E564" s="15"/>
      <c r="F564" s="1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B565" s="4"/>
      <c r="C565" s="4"/>
      <c r="D565" s="14"/>
      <c r="E565" s="15"/>
      <c r="F565" s="1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B566" s="4"/>
      <c r="C566" s="4"/>
      <c r="D566" s="14"/>
      <c r="E566" s="15"/>
      <c r="F566" s="1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B567" s="4"/>
      <c r="C567" s="4"/>
      <c r="D567" s="14"/>
      <c r="E567" s="15"/>
      <c r="F567" s="1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B568" s="4"/>
      <c r="C568" s="4"/>
      <c r="D568" s="14"/>
      <c r="E568" s="15"/>
      <c r="F568" s="1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B569" s="4"/>
      <c r="C569" s="4"/>
      <c r="D569" s="14"/>
      <c r="E569" s="15"/>
      <c r="F569" s="1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B570" s="4"/>
      <c r="C570" s="4"/>
      <c r="D570" s="14"/>
      <c r="E570" s="15"/>
      <c r="F570" s="1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B571" s="4"/>
      <c r="C571" s="4"/>
      <c r="D571" s="14"/>
      <c r="E571" s="15"/>
      <c r="F571" s="1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B572" s="4"/>
      <c r="C572" s="4"/>
      <c r="D572" s="14"/>
      <c r="E572" s="15"/>
      <c r="F572" s="1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B573" s="4"/>
      <c r="C573" s="4"/>
      <c r="D573" s="14"/>
      <c r="E573" s="15"/>
      <c r="F573" s="1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B574" s="4"/>
      <c r="C574" s="4"/>
      <c r="D574" s="14"/>
      <c r="E574" s="15"/>
      <c r="F574" s="1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B575" s="4"/>
      <c r="C575" s="4"/>
      <c r="D575" s="14"/>
      <c r="E575" s="15"/>
      <c r="F575" s="1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B576" s="4"/>
      <c r="C576" s="4"/>
      <c r="D576" s="14"/>
      <c r="E576" s="15"/>
      <c r="F576" s="1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B577" s="4"/>
      <c r="C577" s="4"/>
      <c r="D577" s="14"/>
      <c r="E577" s="15"/>
      <c r="F577" s="1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B578" s="4"/>
      <c r="C578" s="4"/>
      <c r="D578" s="14"/>
      <c r="E578" s="15"/>
      <c r="F578" s="1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B579" s="4"/>
      <c r="C579" s="4"/>
      <c r="D579" s="14"/>
      <c r="E579" s="15"/>
      <c r="F579" s="1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B580" s="4"/>
      <c r="C580" s="4"/>
      <c r="D580" s="14"/>
      <c r="E580" s="15"/>
      <c r="F580" s="1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B581" s="4"/>
      <c r="C581" s="4"/>
      <c r="D581" s="14"/>
      <c r="E581" s="15"/>
      <c r="F581" s="1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B582" s="4"/>
      <c r="C582" s="4"/>
      <c r="D582" s="14"/>
      <c r="E582" s="15"/>
      <c r="F582" s="1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B583" s="4"/>
      <c r="C583" s="4"/>
      <c r="D583" s="14"/>
      <c r="E583" s="15"/>
      <c r="F583" s="1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B584" s="4"/>
      <c r="C584" s="4"/>
      <c r="D584" s="14"/>
      <c r="E584" s="15"/>
      <c r="F584" s="1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B585" s="4"/>
      <c r="C585" s="4"/>
      <c r="D585" s="14"/>
      <c r="E585" s="15"/>
      <c r="F585" s="1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B586" s="4"/>
      <c r="C586" s="4"/>
      <c r="D586" s="14"/>
      <c r="E586" s="15"/>
      <c r="F586" s="1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B587" s="4"/>
      <c r="C587" s="4"/>
      <c r="D587" s="14"/>
      <c r="E587" s="15"/>
      <c r="F587" s="1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B588" s="4"/>
      <c r="C588" s="4"/>
      <c r="D588" s="14"/>
      <c r="E588" s="15"/>
      <c r="F588" s="1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B589" s="4"/>
      <c r="C589" s="4"/>
      <c r="D589" s="14"/>
      <c r="E589" s="15"/>
      <c r="F589" s="1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B590" s="4"/>
      <c r="C590" s="4"/>
      <c r="D590" s="14"/>
      <c r="E590" s="15"/>
      <c r="F590" s="1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B591" s="4"/>
      <c r="C591" s="4"/>
      <c r="D591" s="14"/>
      <c r="E591" s="15"/>
      <c r="F591" s="1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B592" s="4"/>
      <c r="C592" s="4"/>
      <c r="D592" s="14"/>
      <c r="E592" s="15"/>
      <c r="F592" s="1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B593" s="4"/>
      <c r="C593" s="4"/>
      <c r="D593" s="14"/>
      <c r="E593" s="15"/>
      <c r="F593" s="1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B594" s="4"/>
      <c r="C594" s="4"/>
      <c r="D594" s="14"/>
      <c r="E594" s="15"/>
      <c r="F594" s="1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B595" s="4"/>
      <c r="C595" s="4"/>
      <c r="D595" s="14"/>
      <c r="E595" s="15"/>
      <c r="F595" s="1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B596" s="4"/>
      <c r="C596" s="4"/>
      <c r="D596" s="14"/>
      <c r="E596" s="15"/>
      <c r="F596" s="1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B597" s="4"/>
      <c r="C597" s="4"/>
      <c r="D597" s="14"/>
      <c r="E597" s="15"/>
      <c r="F597" s="1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B598" s="4"/>
      <c r="C598" s="4"/>
      <c r="D598" s="14"/>
      <c r="E598" s="15"/>
      <c r="F598" s="1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B599" s="4"/>
      <c r="C599" s="4"/>
      <c r="D599" s="14"/>
      <c r="E599" s="15"/>
      <c r="F599" s="1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B600" s="4"/>
      <c r="C600" s="4"/>
      <c r="D600" s="14"/>
      <c r="E600" s="15"/>
      <c r="F600" s="1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B601" s="4"/>
      <c r="C601" s="4"/>
      <c r="D601" s="14"/>
      <c r="E601" s="15"/>
      <c r="F601" s="1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B602" s="4"/>
      <c r="C602" s="4"/>
      <c r="D602" s="14"/>
      <c r="E602" s="15"/>
      <c r="F602" s="1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B603" s="4"/>
      <c r="C603" s="4"/>
      <c r="D603" s="14"/>
      <c r="E603" s="15"/>
      <c r="F603" s="1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B604" s="4"/>
      <c r="C604" s="4"/>
      <c r="D604" s="14"/>
      <c r="E604" s="15"/>
      <c r="F604" s="1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B605" s="4"/>
      <c r="C605" s="4"/>
      <c r="D605" s="14"/>
      <c r="E605" s="15"/>
      <c r="F605" s="1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B606" s="4"/>
      <c r="C606" s="4"/>
      <c r="D606" s="14"/>
      <c r="E606" s="15"/>
      <c r="F606" s="1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B607" s="4"/>
      <c r="C607" s="4"/>
      <c r="D607" s="14"/>
      <c r="E607" s="15"/>
      <c r="F607" s="1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B608" s="4"/>
      <c r="C608" s="4"/>
      <c r="D608" s="14"/>
      <c r="E608" s="15"/>
      <c r="F608" s="1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B609" s="4"/>
      <c r="C609" s="4"/>
      <c r="D609" s="14"/>
      <c r="E609" s="15"/>
      <c r="F609" s="1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B610" s="4"/>
      <c r="C610" s="4"/>
      <c r="D610" s="14"/>
      <c r="E610" s="15"/>
      <c r="F610" s="1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B611" s="4"/>
      <c r="C611" s="4"/>
      <c r="D611" s="14"/>
      <c r="E611" s="15"/>
      <c r="F611" s="1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B612" s="4"/>
      <c r="C612" s="4"/>
      <c r="D612" s="14"/>
      <c r="E612" s="15"/>
      <c r="F612" s="1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B613" s="4"/>
      <c r="C613" s="4"/>
      <c r="D613" s="14"/>
      <c r="E613" s="15"/>
      <c r="F613" s="1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B614" s="4"/>
      <c r="C614" s="4"/>
      <c r="D614" s="14"/>
      <c r="E614" s="15"/>
      <c r="F614" s="1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B615" s="4"/>
      <c r="C615" s="4"/>
      <c r="D615" s="14"/>
      <c r="E615" s="15"/>
      <c r="F615" s="1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B616" s="4"/>
      <c r="C616" s="4"/>
      <c r="D616" s="14"/>
      <c r="E616" s="15"/>
      <c r="F616" s="1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B617" s="4"/>
      <c r="C617" s="4"/>
      <c r="D617" s="14"/>
      <c r="E617" s="15"/>
      <c r="F617" s="1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B618" s="4"/>
      <c r="C618" s="4"/>
      <c r="D618" s="14"/>
      <c r="E618" s="15"/>
      <c r="F618" s="1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B619" s="4"/>
      <c r="C619" s="4"/>
      <c r="D619" s="14"/>
      <c r="E619" s="15"/>
      <c r="F619" s="1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B620" s="4"/>
      <c r="C620" s="4"/>
      <c r="D620" s="14"/>
      <c r="E620" s="15"/>
      <c r="F620" s="1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B621" s="4"/>
      <c r="C621" s="4"/>
      <c r="D621" s="14"/>
      <c r="E621" s="15"/>
      <c r="F621" s="1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B622" s="4"/>
      <c r="C622" s="4"/>
      <c r="D622" s="14"/>
      <c r="E622" s="15"/>
      <c r="F622" s="1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B623" s="4"/>
      <c r="C623" s="4"/>
      <c r="D623" s="14"/>
      <c r="E623" s="15"/>
      <c r="F623" s="1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B624" s="4"/>
      <c r="C624" s="4"/>
      <c r="D624" s="14"/>
      <c r="E624" s="15"/>
      <c r="F624" s="1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B625" s="4"/>
      <c r="C625" s="4"/>
      <c r="D625" s="14"/>
      <c r="E625" s="15"/>
      <c r="F625" s="1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B626" s="4"/>
      <c r="C626" s="4"/>
      <c r="D626" s="14"/>
      <c r="E626" s="15"/>
      <c r="F626" s="1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B627" s="4"/>
      <c r="C627" s="4"/>
      <c r="D627" s="14"/>
      <c r="E627" s="15"/>
      <c r="F627" s="1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B628" s="4"/>
      <c r="C628" s="4"/>
      <c r="D628" s="14"/>
      <c r="E628" s="15"/>
      <c r="F628" s="1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B629" s="4"/>
      <c r="C629" s="4"/>
      <c r="D629" s="14"/>
      <c r="E629" s="15"/>
      <c r="F629" s="1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B630" s="4"/>
      <c r="C630" s="4"/>
      <c r="D630" s="14"/>
      <c r="E630" s="15"/>
      <c r="F630" s="1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B631" s="4"/>
      <c r="C631" s="4"/>
      <c r="D631" s="14"/>
      <c r="E631" s="15"/>
      <c r="F631" s="1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B632" s="4"/>
      <c r="C632" s="4"/>
      <c r="D632" s="14"/>
      <c r="E632" s="15"/>
      <c r="F632" s="1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B633" s="4"/>
      <c r="C633" s="4"/>
      <c r="D633" s="14"/>
      <c r="E633" s="15"/>
      <c r="F633" s="1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B634" s="4"/>
      <c r="C634" s="4"/>
      <c r="D634" s="14"/>
      <c r="E634" s="15"/>
      <c r="F634" s="1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B635" s="4"/>
      <c r="C635" s="4"/>
      <c r="D635" s="14"/>
      <c r="E635" s="15"/>
      <c r="F635" s="1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B636" s="4"/>
      <c r="C636" s="4"/>
      <c r="D636" s="14"/>
      <c r="E636" s="15"/>
      <c r="F636" s="1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B637" s="4"/>
      <c r="C637" s="4"/>
      <c r="D637" s="14"/>
      <c r="E637" s="15"/>
      <c r="F637" s="1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B638" s="4"/>
      <c r="C638" s="4"/>
      <c r="D638" s="14"/>
      <c r="E638" s="15"/>
      <c r="F638" s="1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B639" s="4"/>
      <c r="C639" s="4"/>
      <c r="D639" s="14"/>
      <c r="E639" s="15"/>
      <c r="F639" s="1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B640" s="4"/>
      <c r="C640" s="4"/>
      <c r="D640" s="14"/>
      <c r="E640" s="15"/>
      <c r="F640" s="1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B641" s="4"/>
      <c r="C641" s="4"/>
      <c r="D641" s="14"/>
      <c r="E641" s="15"/>
      <c r="F641" s="1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B642" s="4"/>
      <c r="C642" s="4"/>
      <c r="D642" s="14"/>
      <c r="E642" s="15"/>
      <c r="F642" s="1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B643" s="4"/>
      <c r="C643" s="4"/>
      <c r="D643" s="14"/>
      <c r="E643" s="15"/>
      <c r="F643" s="1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B644" s="4"/>
      <c r="C644" s="4"/>
      <c r="D644" s="14"/>
      <c r="E644" s="15"/>
      <c r="F644" s="1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B645" s="4"/>
      <c r="C645" s="4"/>
      <c r="D645" s="14"/>
      <c r="E645" s="15"/>
      <c r="F645" s="1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B646" s="4"/>
      <c r="C646" s="4"/>
      <c r="D646" s="14"/>
      <c r="E646" s="15"/>
      <c r="F646" s="1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B647" s="4"/>
      <c r="C647" s="4"/>
      <c r="D647" s="14"/>
      <c r="E647" s="15"/>
      <c r="F647" s="1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B648" s="4"/>
      <c r="C648" s="4"/>
      <c r="D648" s="14"/>
      <c r="E648" s="15"/>
      <c r="F648" s="1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B649" s="4"/>
      <c r="C649" s="4"/>
      <c r="D649" s="14"/>
      <c r="E649" s="15"/>
      <c r="F649" s="1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B650" s="4"/>
      <c r="C650" s="4"/>
      <c r="D650" s="14"/>
      <c r="E650" s="15"/>
      <c r="F650" s="1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B651" s="4"/>
      <c r="C651" s="4"/>
      <c r="D651" s="14"/>
      <c r="E651" s="15"/>
      <c r="F651" s="1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B652" s="4"/>
      <c r="C652" s="4"/>
      <c r="D652" s="14"/>
      <c r="E652" s="15"/>
      <c r="F652" s="1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B653" s="4"/>
      <c r="C653" s="4"/>
      <c r="D653" s="14"/>
      <c r="E653" s="15"/>
      <c r="F653" s="1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B654" s="4"/>
      <c r="C654" s="4"/>
      <c r="D654" s="14"/>
      <c r="E654" s="15"/>
      <c r="F654" s="1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B655" s="4"/>
      <c r="C655" s="4"/>
      <c r="D655" s="14"/>
      <c r="E655" s="15"/>
      <c r="F655" s="1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B656" s="4"/>
      <c r="C656" s="4"/>
      <c r="D656" s="14"/>
      <c r="E656" s="15"/>
      <c r="F656" s="1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B657" s="4"/>
      <c r="C657" s="4"/>
      <c r="D657" s="14"/>
      <c r="E657" s="15"/>
      <c r="F657" s="1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B658" s="4"/>
      <c r="C658" s="4"/>
      <c r="D658" s="14"/>
      <c r="E658" s="15"/>
      <c r="F658" s="1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B659" s="4"/>
      <c r="C659" s="4"/>
      <c r="D659" s="14"/>
      <c r="E659" s="15"/>
      <c r="F659" s="1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B660" s="4"/>
      <c r="C660" s="4"/>
      <c r="D660" s="14"/>
      <c r="E660" s="15"/>
      <c r="F660" s="1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B661" s="4"/>
      <c r="C661" s="4"/>
      <c r="D661" s="14"/>
      <c r="E661" s="15"/>
      <c r="F661" s="1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B662" s="4"/>
      <c r="C662" s="4"/>
      <c r="D662" s="14"/>
      <c r="E662" s="15"/>
      <c r="F662" s="1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B663" s="4"/>
      <c r="C663" s="4"/>
      <c r="D663" s="14"/>
      <c r="E663" s="15"/>
      <c r="F663" s="1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B664" s="4"/>
      <c r="C664" s="4"/>
      <c r="D664" s="14"/>
      <c r="E664" s="15"/>
      <c r="F664" s="1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B665" s="4"/>
      <c r="C665" s="4"/>
      <c r="D665" s="14"/>
      <c r="E665" s="15"/>
      <c r="F665" s="1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B666" s="4"/>
      <c r="C666" s="4"/>
      <c r="D666" s="14"/>
      <c r="E666" s="15"/>
      <c r="F666" s="1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B667" s="4"/>
      <c r="C667" s="4"/>
      <c r="D667" s="14"/>
      <c r="E667" s="15"/>
      <c r="F667" s="1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B668" s="4"/>
      <c r="C668" s="4"/>
      <c r="D668" s="14"/>
      <c r="E668" s="15"/>
      <c r="F668" s="1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B669" s="4"/>
      <c r="C669" s="4"/>
      <c r="D669" s="14"/>
      <c r="E669" s="15"/>
      <c r="F669" s="1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B670" s="4"/>
      <c r="C670" s="4"/>
      <c r="D670" s="14"/>
      <c r="E670" s="15"/>
      <c r="F670" s="1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B671" s="4"/>
      <c r="C671" s="4"/>
      <c r="D671" s="14"/>
      <c r="E671" s="15"/>
      <c r="F671" s="1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B672" s="4"/>
      <c r="C672" s="4"/>
      <c r="D672" s="14"/>
      <c r="E672" s="15"/>
      <c r="F672" s="1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B673" s="4"/>
      <c r="C673" s="4"/>
      <c r="D673" s="14"/>
      <c r="E673" s="15"/>
      <c r="F673" s="1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B674" s="4"/>
      <c r="C674" s="4"/>
      <c r="D674" s="14"/>
      <c r="E674" s="15"/>
      <c r="F674" s="1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B675" s="4"/>
      <c r="C675" s="4"/>
      <c r="D675" s="14"/>
      <c r="E675" s="15"/>
      <c r="F675" s="1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B676" s="4"/>
      <c r="C676" s="4"/>
      <c r="D676" s="14"/>
      <c r="E676" s="15"/>
      <c r="F676" s="1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B677" s="4"/>
      <c r="C677" s="4"/>
      <c r="D677" s="14"/>
      <c r="E677" s="15"/>
      <c r="F677" s="1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B678" s="4"/>
      <c r="C678" s="4"/>
      <c r="D678" s="14"/>
      <c r="E678" s="15"/>
      <c r="F678" s="1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B679" s="4"/>
      <c r="C679" s="4"/>
      <c r="D679" s="14"/>
      <c r="E679" s="15"/>
      <c r="F679" s="1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B680" s="4"/>
      <c r="C680" s="4"/>
      <c r="D680" s="14"/>
      <c r="E680" s="15"/>
      <c r="F680" s="1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B681" s="4"/>
      <c r="C681" s="4"/>
      <c r="D681" s="14"/>
      <c r="E681" s="15"/>
      <c r="F681" s="1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B682" s="4"/>
      <c r="C682" s="4"/>
      <c r="D682" s="14"/>
      <c r="E682" s="15"/>
      <c r="F682" s="1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B683" s="4"/>
      <c r="C683" s="4"/>
      <c r="D683" s="14"/>
      <c r="E683" s="15"/>
      <c r="F683" s="1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B684" s="4"/>
      <c r="C684" s="4"/>
      <c r="D684" s="14"/>
      <c r="E684" s="15"/>
      <c r="F684" s="1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B685" s="4"/>
      <c r="C685" s="4"/>
      <c r="D685" s="14"/>
      <c r="E685" s="15"/>
      <c r="F685" s="1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B686" s="4"/>
      <c r="C686" s="4"/>
      <c r="D686" s="14"/>
      <c r="E686" s="15"/>
      <c r="F686" s="1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B687" s="4"/>
      <c r="C687" s="4"/>
      <c r="D687" s="14"/>
      <c r="E687" s="15"/>
      <c r="F687" s="1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B688" s="4"/>
      <c r="C688" s="4"/>
      <c r="D688" s="14"/>
      <c r="E688" s="15"/>
      <c r="F688" s="1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B689" s="4"/>
      <c r="C689" s="4"/>
      <c r="D689" s="14"/>
      <c r="E689" s="15"/>
      <c r="F689" s="1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B690" s="4"/>
      <c r="C690" s="4"/>
      <c r="D690" s="14"/>
      <c r="E690" s="15"/>
      <c r="F690" s="1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B691" s="4"/>
      <c r="C691" s="4"/>
      <c r="D691" s="14"/>
      <c r="E691" s="15"/>
      <c r="F691" s="1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B692" s="4"/>
      <c r="C692" s="4"/>
      <c r="D692" s="14"/>
      <c r="E692" s="15"/>
      <c r="F692" s="1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B693" s="4"/>
      <c r="C693" s="4"/>
      <c r="D693" s="14"/>
      <c r="E693" s="15"/>
      <c r="F693" s="1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B694" s="4"/>
      <c r="C694" s="4"/>
      <c r="D694" s="14"/>
      <c r="E694" s="15"/>
      <c r="F694" s="1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B695" s="4"/>
      <c r="C695" s="4"/>
      <c r="D695" s="14"/>
      <c r="E695" s="15"/>
      <c r="F695" s="1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B696" s="4"/>
      <c r="C696" s="4"/>
      <c r="D696" s="14"/>
      <c r="E696" s="15"/>
      <c r="F696" s="1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B697" s="4"/>
      <c r="C697" s="4"/>
      <c r="D697" s="14"/>
      <c r="E697" s="15"/>
      <c r="F697" s="1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B698" s="4"/>
      <c r="C698" s="4"/>
      <c r="D698" s="14"/>
      <c r="E698" s="15"/>
      <c r="F698" s="1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B699" s="4"/>
      <c r="C699" s="4"/>
      <c r="D699" s="14"/>
      <c r="E699" s="15"/>
      <c r="F699" s="1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B700" s="4"/>
      <c r="C700" s="4"/>
      <c r="D700" s="14"/>
      <c r="E700" s="15"/>
      <c r="F700" s="1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B701" s="4"/>
      <c r="C701" s="4"/>
      <c r="D701" s="14"/>
      <c r="E701" s="15"/>
      <c r="F701" s="1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B702" s="4"/>
      <c r="C702" s="4"/>
      <c r="D702" s="14"/>
      <c r="E702" s="15"/>
      <c r="F702" s="1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B703" s="4"/>
      <c r="C703" s="4"/>
      <c r="D703" s="14"/>
      <c r="E703" s="15"/>
      <c r="F703" s="1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B704" s="4"/>
      <c r="C704" s="4"/>
      <c r="D704" s="14"/>
      <c r="E704" s="15"/>
      <c r="F704" s="1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B705" s="4"/>
      <c r="C705" s="4"/>
      <c r="D705" s="14"/>
      <c r="E705" s="15"/>
      <c r="F705" s="1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B706" s="4"/>
      <c r="C706" s="4"/>
      <c r="D706" s="14"/>
      <c r="E706" s="15"/>
      <c r="F706" s="1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B707" s="4"/>
      <c r="C707" s="4"/>
      <c r="D707" s="14"/>
      <c r="E707" s="15"/>
      <c r="F707" s="1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B708" s="4"/>
      <c r="C708" s="4"/>
      <c r="D708" s="14"/>
      <c r="E708" s="15"/>
      <c r="F708" s="1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B709" s="4"/>
      <c r="C709" s="4"/>
      <c r="D709" s="14"/>
      <c r="E709" s="15"/>
      <c r="F709" s="1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B710" s="4"/>
      <c r="C710" s="4"/>
      <c r="D710" s="14"/>
      <c r="E710" s="15"/>
      <c r="F710" s="1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B711" s="4"/>
      <c r="C711" s="4"/>
      <c r="D711" s="14"/>
      <c r="E711" s="15"/>
      <c r="F711" s="1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B712" s="4"/>
      <c r="C712" s="4"/>
      <c r="D712" s="14"/>
      <c r="E712" s="15"/>
      <c r="F712" s="1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B713" s="4"/>
      <c r="C713" s="4"/>
      <c r="D713" s="14"/>
      <c r="E713" s="15"/>
      <c r="F713" s="1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B714" s="4"/>
      <c r="C714" s="4"/>
      <c r="D714" s="14"/>
      <c r="E714" s="15"/>
      <c r="F714" s="1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B715" s="4"/>
      <c r="C715" s="4"/>
      <c r="D715" s="14"/>
      <c r="E715" s="15"/>
      <c r="F715" s="1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B716" s="4"/>
      <c r="C716" s="4"/>
      <c r="D716" s="14"/>
      <c r="E716" s="15"/>
      <c r="F716" s="1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B717" s="4"/>
      <c r="C717" s="4"/>
      <c r="D717" s="14"/>
      <c r="E717" s="15"/>
      <c r="F717" s="1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B718" s="4"/>
      <c r="C718" s="4"/>
      <c r="D718" s="14"/>
      <c r="E718" s="15"/>
      <c r="F718" s="1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B719" s="4"/>
      <c r="C719" s="4"/>
      <c r="D719" s="14"/>
      <c r="E719" s="15"/>
      <c r="F719" s="1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B720" s="4"/>
      <c r="C720" s="4"/>
      <c r="D720" s="14"/>
      <c r="E720" s="15"/>
      <c r="F720" s="1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B721" s="4"/>
      <c r="C721" s="4"/>
      <c r="D721" s="14"/>
      <c r="E721" s="15"/>
      <c r="F721" s="1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B722" s="4"/>
      <c r="C722" s="4"/>
      <c r="D722" s="14"/>
      <c r="E722" s="15"/>
      <c r="F722" s="1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B723" s="4"/>
      <c r="C723" s="4"/>
      <c r="D723" s="14"/>
      <c r="E723" s="15"/>
      <c r="F723" s="1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B724" s="4"/>
      <c r="C724" s="4"/>
      <c r="D724" s="14"/>
      <c r="E724" s="15"/>
      <c r="F724" s="1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B725" s="4"/>
      <c r="C725" s="4"/>
      <c r="D725" s="14"/>
      <c r="E725" s="15"/>
      <c r="F725" s="1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B726" s="4"/>
      <c r="C726" s="4"/>
      <c r="D726" s="14"/>
      <c r="E726" s="15"/>
      <c r="F726" s="1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B727" s="4"/>
      <c r="C727" s="4"/>
      <c r="D727" s="14"/>
      <c r="E727" s="15"/>
      <c r="F727" s="1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B728" s="4"/>
      <c r="C728" s="4"/>
      <c r="D728" s="14"/>
      <c r="E728" s="15"/>
      <c r="F728" s="1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B729" s="4"/>
      <c r="C729" s="4"/>
      <c r="D729" s="14"/>
      <c r="E729" s="15"/>
      <c r="F729" s="1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B730" s="4"/>
      <c r="C730" s="4"/>
      <c r="D730" s="14"/>
      <c r="E730" s="15"/>
      <c r="F730" s="1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B731" s="4"/>
      <c r="C731" s="4"/>
      <c r="D731" s="14"/>
      <c r="E731" s="15"/>
      <c r="F731" s="1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B732" s="4"/>
      <c r="C732" s="4"/>
      <c r="D732" s="14"/>
      <c r="E732" s="15"/>
      <c r="F732" s="1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B733" s="4"/>
      <c r="C733" s="4"/>
      <c r="D733" s="14"/>
      <c r="E733" s="15"/>
      <c r="F733" s="1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B734" s="4"/>
      <c r="C734" s="4"/>
      <c r="D734" s="14"/>
      <c r="E734" s="15"/>
      <c r="F734" s="1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B735" s="4"/>
      <c r="C735" s="4"/>
      <c r="D735" s="14"/>
      <c r="E735" s="15"/>
      <c r="F735" s="1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B736" s="4"/>
      <c r="C736" s="4"/>
      <c r="D736" s="14"/>
      <c r="E736" s="15"/>
      <c r="F736" s="1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B737" s="4"/>
      <c r="C737" s="4"/>
      <c r="D737" s="14"/>
      <c r="E737" s="15"/>
      <c r="F737" s="1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B738" s="4"/>
      <c r="C738" s="4"/>
      <c r="D738" s="14"/>
      <c r="E738" s="15"/>
      <c r="F738" s="1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B739" s="4"/>
      <c r="C739" s="4"/>
      <c r="D739" s="14"/>
      <c r="E739" s="15"/>
      <c r="F739" s="1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B740" s="4"/>
      <c r="C740" s="4"/>
      <c r="D740" s="14"/>
      <c r="E740" s="15"/>
      <c r="F740" s="1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B741" s="4"/>
      <c r="C741" s="4"/>
      <c r="D741" s="14"/>
      <c r="E741" s="15"/>
      <c r="F741" s="1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B742" s="4"/>
      <c r="C742" s="4"/>
      <c r="D742" s="14"/>
      <c r="E742" s="15"/>
      <c r="F742" s="1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B743" s="4"/>
      <c r="C743" s="4"/>
      <c r="D743" s="14"/>
      <c r="E743" s="15"/>
      <c r="F743" s="1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B744" s="4"/>
      <c r="C744" s="4"/>
      <c r="D744" s="14"/>
      <c r="E744" s="15"/>
      <c r="F744" s="1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B745" s="4"/>
      <c r="C745" s="4"/>
      <c r="D745" s="14"/>
      <c r="E745" s="15"/>
      <c r="F745" s="1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B746" s="4"/>
      <c r="C746" s="4"/>
      <c r="D746" s="14"/>
      <c r="E746" s="15"/>
      <c r="F746" s="1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B747" s="4"/>
      <c r="C747" s="4"/>
      <c r="D747" s="14"/>
      <c r="E747" s="15"/>
      <c r="F747" s="1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B748" s="4"/>
      <c r="C748" s="4"/>
      <c r="D748" s="14"/>
      <c r="E748" s="15"/>
      <c r="F748" s="1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B749" s="4"/>
      <c r="C749" s="4"/>
      <c r="D749" s="14"/>
      <c r="E749" s="15"/>
      <c r="F749" s="1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B750" s="4"/>
      <c r="C750" s="4"/>
      <c r="D750" s="14"/>
      <c r="E750" s="15"/>
      <c r="F750" s="1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B751" s="4"/>
      <c r="C751" s="4"/>
      <c r="D751" s="14"/>
      <c r="E751" s="15"/>
      <c r="F751" s="1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B752" s="4"/>
      <c r="C752" s="4"/>
      <c r="D752" s="14"/>
      <c r="E752" s="15"/>
      <c r="F752" s="1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B753" s="4"/>
      <c r="C753" s="4"/>
      <c r="D753" s="14"/>
      <c r="E753" s="15"/>
      <c r="F753" s="1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B754" s="4"/>
      <c r="C754" s="4"/>
      <c r="D754" s="14"/>
      <c r="E754" s="15"/>
      <c r="F754" s="1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B755" s="4"/>
      <c r="C755" s="4"/>
      <c r="D755" s="14"/>
      <c r="E755" s="15"/>
      <c r="F755" s="1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B756" s="4"/>
      <c r="C756" s="4"/>
      <c r="D756" s="14"/>
      <c r="E756" s="15"/>
      <c r="F756" s="1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B757" s="4"/>
      <c r="C757" s="4"/>
      <c r="D757" s="14"/>
      <c r="E757" s="15"/>
      <c r="F757" s="1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B758" s="4"/>
      <c r="C758" s="4"/>
      <c r="D758" s="14"/>
      <c r="E758" s="15"/>
      <c r="F758" s="1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B759" s="4"/>
      <c r="C759" s="4"/>
      <c r="D759" s="14"/>
      <c r="E759" s="15"/>
      <c r="F759" s="1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B760" s="4"/>
      <c r="C760" s="4"/>
      <c r="D760" s="14"/>
      <c r="E760" s="15"/>
      <c r="F760" s="1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B761" s="4"/>
      <c r="C761" s="4"/>
      <c r="D761" s="14"/>
      <c r="E761" s="15"/>
      <c r="F761" s="1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B762" s="4"/>
      <c r="C762" s="4"/>
      <c r="D762" s="14"/>
      <c r="E762" s="15"/>
      <c r="F762" s="1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B763" s="4"/>
      <c r="C763" s="4"/>
      <c r="D763" s="14"/>
      <c r="E763" s="15"/>
      <c r="F763" s="1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B764" s="4"/>
      <c r="C764" s="4"/>
      <c r="D764" s="14"/>
      <c r="E764" s="15"/>
      <c r="F764" s="1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B765" s="4"/>
      <c r="C765" s="4"/>
      <c r="D765" s="14"/>
      <c r="E765" s="15"/>
      <c r="F765" s="1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B766" s="4"/>
      <c r="C766" s="4"/>
      <c r="D766" s="14"/>
      <c r="E766" s="15"/>
      <c r="F766" s="1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B767" s="4"/>
      <c r="C767" s="4"/>
      <c r="D767" s="14"/>
      <c r="E767" s="15"/>
      <c r="F767" s="1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B768" s="4"/>
      <c r="C768" s="4"/>
      <c r="D768" s="14"/>
      <c r="E768" s="15"/>
      <c r="F768" s="1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B769" s="4"/>
      <c r="C769" s="4"/>
      <c r="D769" s="14"/>
      <c r="E769" s="15"/>
      <c r="F769" s="1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B770" s="4"/>
      <c r="C770" s="4"/>
      <c r="D770" s="14"/>
      <c r="E770" s="15"/>
      <c r="F770" s="1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B771" s="4"/>
      <c r="C771" s="4"/>
      <c r="D771" s="14"/>
      <c r="E771" s="15"/>
      <c r="F771" s="1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B772" s="4"/>
      <c r="C772" s="4"/>
      <c r="D772" s="14"/>
      <c r="E772" s="15"/>
      <c r="F772" s="1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B773" s="4"/>
      <c r="C773" s="4"/>
      <c r="D773" s="14"/>
      <c r="E773" s="15"/>
      <c r="F773" s="1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B774" s="4"/>
      <c r="C774" s="4"/>
      <c r="D774" s="14"/>
      <c r="E774" s="15"/>
      <c r="F774" s="1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B775" s="4"/>
      <c r="C775" s="4"/>
      <c r="D775" s="14"/>
      <c r="E775" s="15"/>
      <c r="F775" s="1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B776" s="4"/>
      <c r="C776" s="4"/>
      <c r="D776" s="14"/>
      <c r="E776" s="15"/>
      <c r="F776" s="1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B777" s="4"/>
      <c r="C777" s="4"/>
      <c r="D777" s="14"/>
      <c r="E777" s="15"/>
      <c r="F777" s="1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B778" s="4"/>
      <c r="C778" s="4"/>
      <c r="D778" s="14"/>
      <c r="E778" s="15"/>
      <c r="F778" s="1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B779" s="4"/>
      <c r="C779" s="4"/>
      <c r="D779" s="14"/>
      <c r="E779" s="15"/>
      <c r="F779" s="1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B780" s="4"/>
      <c r="C780" s="4"/>
      <c r="D780" s="14"/>
      <c r="E780" s="15"/>
      <c r="F780" s="1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B781" s="4"/>
      <c r="C781" s="4"/>
      <c r="D781" s="14"/>
      <c r="E781" s="15"/>
      <c r="F781" s="1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B782" s="4"/>
      <c r="C782" s="4"/>
      <c r="D782" s="14"/>
      <c r="E782" s="15"/>
      <c r="F782" s="1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B783" s="4"/>
      <c r="C783" s="4"/>
      <c r="D783" s="14"/>
      <c r="E783" s="15"/>
      <c r="F783" s="1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B784" s="4"/>
      <c r="C784" s="4"/>
      <c r="D784" s="14"/>
      <c r="E784" s="15"/>
      <c r="F784" s="1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B785" s="4"/>
      <c r="C785" s="4"/>
      <c r="D785" s="14"/>
      <c r="E785" s="15"/>
      <c r="F785" s="1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B786" s="4"/>
      <c r="C786" s="4"/>
      <c r="D786" s="14"/>
      <c r="E786" s="15"/>
      <c r="F786" s="1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B787" s="4"/>
      <c r="C787" s="4"/>
      <c r="D787" s="14"/>
      <c r="E787" s="15"/>
      <c r="F787" s="1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B788" s="4"/>
      <c r="C788" s="4"/>
      <c r="D788" s="14"/>
      <c r="E788" s="15"/>
      <c r="F788" s="1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B789" s="4"/>
      <c r="C789" s="4"/>
      <c r="D789" s="14"/>
      <c r="E789" s="15"/>
      <c r="F789" s="1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B790" s="4"/>
      <c r="C790" s="4"/>
      <c r="D790" s="14"/>
      <c r="E790" s="15"/>
      <c r="F790" s="1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B791" s="4"/>
      <c r="C791" s="4"/>
      <c r="D791" s="14"/>
      <c r="E791" s="15"/>
      <c r="F791" s="1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B792" s="4"/>
      <c r="C792" s="4"/>
      <c r="D792" s="14"/>
      <c r="E792" s="15"/>
      <c r="F792" s="1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B793" s="4"/>
      <c r="C793" s="4"/>
      <c r="D793" s="14"/>
      <c r="E793" s="15"/>
      <c r="F793" s="1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B794" s="4"/>
      <c r="C794" s="4"/>
      <c r="D794" s="14"/>
      <c r="E794" s="15"/>
      <c r="F794" s="1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B795" s="4"/>
      <c r="C795" s="4"/>
      <c r="D795" s="14"/>
      <c r="E795" s="15"/>
      <c r="F795" s="1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B796" s="4"/>
      <c r="C796" s="4"/>
      <c r="D796" s="14"/>
      <c r="E796" s="15"/>
      <c r="F796" s="1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B797" s="4"/>
      <c r="C797" s="4"/>
      <c r="D797" s="14"/>
      <c r="E797" s="15"/>
      <c r="F797" s="1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B798" s="4"/>
      <c r="C798" s="4"/>
      <c r="D798" s="14"/>
      <c r="E798" s="15"/>
      <c r="F798" s="1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B799" s="4"/>
      <c r="C799" s="4"/>
      <c r="D799" s="14"/>
      <c r="E799" s="15"/>
      <c r="F799" s="1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B800" s="4"/>
      <c r="C800" s="4"/>
      <c r="D800" s="14"/>
      <c r="E800" s="15"/>
      <c r="F800" s="1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B801" s="4"/>
      <c r="C801" s="4"/>
      <c r="D801" s="14"/>
      <c r="E801" s="15"/>
      <c r="F801" s="1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B802" s="4"/>
      <c r="C802" s="4"/>
      <c r="D802" s="14"/>
      <c r="E802" s="15"/>
      <c r="F802" s="1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B803" s="4"/>
      <c r="C803" s="4"/>
      <c r="D803" s="14"/>
      <c r="E803" s="15"/>
      <c r="F803" s="1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B804" s="4"/>
      <c r="C804" s="4"/>
      <c r="D804" s="14"/>
      <c r="E804" s="15"/>
      <c r="F804" s="1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B805" s="4"/>
      <c r="C805" s="4"/>
      <c r="D805" s="14"/>
      <c r="E805" s="15"/>
      <c r="F805" s="1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B806" s="4"/>
      <c r="C806" s="4"/>
      <c r="D806" s="14"/>
      <c r="E806" s="15"/>
      <c r="F806" s="1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B807" s="4"/>
      <c r="C807" s="4"/>
      <c r="D807" s="14"/>
      <c r="E807" s="15"/>
      <c r="F807" s="1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B808" s="4"/>
      <c r="C808" s="4"/>
      <c r="D808" s="14"/>
      <c r="E808" s="15"/>
      <c r="F808" s="1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B809" s="4"/>
      <c r="C809" s="4"/>
      <c r="D809" s="14"/>
      <c r="E809" s="15"/>
      <c r="F809" s="1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B810" s="4"/>
      <c r="C810" s="4"/>
      <c r="D810" s="14"/>
      <c r="E810" s="15"/>
      <c r="F810" s="1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B811" s="4"/>
      <c r="C811" s="4"/>
      <c r="D811" s="14"/>
      <c r="E811" s="15"/>
      <c r="F811" s="1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B812" s="4"/>
      <c r="C812" s="4"/>
      <c r="D812" s="14"/>
      <c r="E812" s="15"/>
      <c r="F812" s="1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B813" s="4"/>
      <c r="C813" s="4"/>
      <c r="D813" s="14"/>
      <c r="E813" s="15"/>
      <c r="F813" s="1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B814" s="4"/>
      <c r="C814" s="4"/>
      <c r="D814" s="14"/>
      <c r="E814" s="15"/>
      <c r="F814" s="1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B815" s="4"/>
      <c r="C815" s="4"/>
      <c r="D815" s="14"/>
      <c r="E815" s="15"/>
      <c r="F815" s="1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B816" s="4"/>
      <c r="C816" s="4"/>
      <c r="D816" s="14"/>
      <c r="E816" s="15"/>
      <c r="F816" s="1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B817" s="4"/>
      <c r="C817" s="4"/>
      <c r="D817" s="14"/>
      <c r="E817" s="15"/>
      <c r="F817" s="1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B818" s="4"/>
      <c r="C818" s="4"/>
      <c r="D818" s="14"/>
      <c r="E818" s="15"/>
      <c r="F818" s="1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B819" s="4"/>
      <c r="C819" s="4"/>
      <c r="D819" s="14"/>
      <c r="E819" s="15"/>
      <c r="F819" s="1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B820" s="4"/>
      <c r="C820" s="4"/>
      <c r="D820" s="14"/>
      <c r="E820" s="15"/>
      <c r="F820" s="1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B821" s="4"/>
      <c r="C821" s="4"/>
      <c r="D821" s="14"/>
      <c r="E821" s="15"/>
      <c r="F821" s="1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B822" s="4"/>
      <c r="C822" s="4"/>
      <c r="D822" s="14"/>
      <c r="E822" s="15"/>
      <c r="F822" s="1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B823" s="4"/>
      <c r="C823" s="4"/>
      <c r="D823" s="14"/>
      <c r="E823" s="15"/>
      <c r="F823" s="1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B824" s="4"/>
      <c r="C824" s="4"/>
      <c r="D824" s="14"/>
      <c r="E824" s="15"/>
      <c r="F824" s="1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B825" s="4"/>
      <c r="C825" s="4"/>
      <c r="D825" s="14"/>
      <c r="E825" s="15"/>
      <c r="F825" s="1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B826" s="4"/>
      <c r="C826" s="4"/>
      <c r="D826" s="14"/>
      <c r="E826" s="15"/>
      <c r="F826" s="1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B827" s="4"/>
      <c r="C827" s="4"/>
      <c r="D827" s="14"/>
      <c r="E827" s="15"/>
      <c r="F827" s="1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B828" s="4"/>
      <c r="C828" s="4"/>
      <c r="D828" s="14"/>
      <c r="E828" s="15"/>
      <c r="F828" s="1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B829" s="4"/>
      <c r="C829" s="4"/>
      <c r="D829" s="14"/>
      <c r="E829" s="15"/>
      <c r="F829" s="1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B830" s="4"/>
      <c r="C830" s="4"/>
      <c r="D830" s="14"/>
      <c r="E830" s="15"/>
      <c r="F830" s="1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B831" s="4"/>
      <c r="C831" s="4"/>
      <c r="D831" s="14"/>
      <c r="E831" s="15"/>
      <c r="F831" s="1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B832" s="4"/>
      <c r="C832" s="4"/>
      <c r="D832" s="14"/>
      <c r="E832" s="15"/>
      <c r="F832" s="1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B833" s="4"/>
      <c r="C833" s="4"/>
      <c r="D833" s="14"/>
      <c r="E833" s="15"/>
      <c r="F833" s="1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B834" s="4"/>
      <c r="C834" s="4"/>
      <c r="D834" s="14"/>
      <c r="E834" s="15"/>
      <c r="F834" s="1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B835" s="4"/>
      <c r="C835" s="4"/>
      <c r="D835" s="14"/>
      <c r="E835" s="15"/>
      <c r="F835" s="1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B836" s="4"/>
      <c r="C836" s="4"/>
      <c r="D836" s="14"/>
      <c r="E836" s="15"/>
      <c r="F836" s="1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B837" s="4"/>
      <c r="C837" s="4"/>
      <c r="D837" s="14"/>
      <c r="E837" s="15"/>
      <c r="F837" s="1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B838" s="4"/>
      <c r="C838" s="4"/>
      <c r="D838" s="14"/>
      <c r="E838" s="15"/>
      <c r="F838" s="1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B839" s="4"/>
      <c r="C839" s="4"/>
      <c r="D839" s="14"/>
      <c r="E839" s="15"/>
      <c r="F839" s="1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B840" s="4"/>
      <c r="C840" s="4"/>
      <c r="D840" s="14"/>
      <c r="E840" s="15"/>
      <c r="F840" s="1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B841" s="4"/>
      <c r="C841" s="4"/>
      <c r="D841" s="14"/>
      <c r="E841" s="15"/>
      <c r="F841" s="1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B842" s="4"/>
      <c r="C842" s="4"/>
      <c r="D842" s="14"/>
      <c r="E842" s="15"/>
      <c r="F842" s="1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B843" s="4"/>
      <c r="C843" s="4"/>
      <c r="D843" s="14"/>
      <c r="E843" s="15"/>
      <c r="F843" s="1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B844" s="4"/>
      <c r="C844" s="4"/>
      <c r="D844" s="14"/>
      <c r="E844" s="15"/>
      <c r="F844" s="1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B845" s="4"/>
      <c r="C845" s="4"/>
      <c r="D845" s="14"/>
      <c r="E845" s="15"/>
      <c r="F845" s="1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B846" s="4"/>
      <c r="C846" s="4"/>
      <c r="D846" s="14"/>
      <c r="E846" s="15"/>
      <c r="F846" s="1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B847" s="4"/>
      <c r="C847" s="4"/>
      <c r="D847" s="14"/>
      <c r="E847" s="15"/>
      <c r="F847" s="1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B848" s="4"/>
      <c r="C848" s="4"/>
      <c r="D848" s="14"/>
      <c r="E848" s="15"/>
      <c r="F848" s="1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B849" s="4"/>
      <c r="C849" s="4"/>
      <c r="D849" s="14"/>
      <c r="E849" s="15"/>
      <c r="F849" s="1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B850" s="4"/>
      <c r="C850" s="4"/>
      <c r="D850" s="14"/>
      <c r="E850" s="15"/>
      <c r="F850" s="1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B851" s="4"/>
      <c r="C851" s="4"/>
      <c r="D851" s="14"/>
      <c r="E851" s="15"/>
      <c r="F851" s="1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B852" s="4"/>
      <c r="C852" s="4"/>
      <c r="D852" s="14"/>
      <c r="E852" s="15"/>
      <c r="F852" s="1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B853" s="4"/>
      <c r="C853" s="4"/>
      <c r="D853" s="14"/>
      <c r="E853" s="15"/>
      <c r="F853" s="1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B854" s="4"/>
      <c r="C854" s="4"/>
      <c r="D854" s="14"/>
      <c r="E854" s="15"/>
      <c r="F854" s="1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B855" s="4"/>
      <c r="C855" s="4"/>
      <c r="D855" s="14"/>
      <c r="E855" s="15"/>
      <c r="F855" s="1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B856" s="4"/>
      <c r="C856" s="4"/>
      <c r="D856" s="14"/>
      <c r="E856" s="15"/>
      <c r="F856" s="1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B857" s="4"/>
      <c r="C857" s="4"/>
      <c r="D857" s="14"/>
      <c r="E857" s="15"/>
      <c r="F857" s="1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B858" s="4"/>
      <c r="C858" s="4"/>
      <c r="D858" s="14"/>
      <c r="E858" s="15"/>
      <c r="F858" s="1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B859" s="4"/>
      <c r="C859" s="4"/>
      <c r="D859" s="14"/>
      <c r="E859" s="15"/>
      <c r="F859" s="1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B860" s="4"/>
      <c r="C860" s="4"/>
      <c r="D860" s="14"/>
      <c r="E860" s="15"/>
      <c r="F860" s="1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B861" s="4"/>
      <c r="C861" s="4"/>
      <c r="D861" s="14"/>
      <c r="E861" s="15"/>
      <c r="F861" s="1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B862" s="4"/>
      <c r="C862" s="4"/>
      <c r="D862" s="14"/>
      <c r="E862" s="15"/>
      <c r="F862" s="1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B863" s="4"/>
      <c r="C863" s="4"/>
      <c r="D863" s="14"/>
      <c r="E863" s="15"/>
      <c r="F863" s="1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B864" s="4"/>
      <c r="C864" s="4"/>
      <c r="D864" s="14"/>
      <c r="E864" s="15"/>
      <c r="F864" s="1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B865" s="4"/>
      <c r="C865" s="4"/>
      <c r="D865" s="14"/>
      <c r="E865" s="15"/>
      <c r="F865" s="1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B866" s="4"/>
      <c r="C866" s="4"/>
      <c r="D866" s="14"/>
      <c r="E866" s="15"/>
      <c r="F866" s="1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B867" s="4"/>
      <c r="C867" s="4"/>
      <c r="D867" s="14"/>
      <c r="E867" s="15"/>
      <c r="F867" s="1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B868" s="4"/>
      <c r="C868" s="4"/>
      <c r="D868" s="14"/>
      <c r="E868" s="15"/>
      <c r="F868" s="1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B869" s="4"/>
      <c r="C869" s="4"/>
      <c r="D869" s="14"/>
      <c r="E869" s="15"/>
      <c r="F869" s="1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B870" s="4"/>
      <c r="C870" s="4"/>
      <c r="D870" s="14"/>
      <c r="E870" s="15"/>
      <c r="F870" s="1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B871" s="4"/>
      <c r="C871" s="4"/>
      <c r="D871" s="14"/>
      <c r="E871" s="15"/>
      <c r="F871" s="1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B872" s="4"/>
      <c r="C872" s="4"/>
      <c r="D872" s="14"/>
      <c r="E872" s="15"/>
      <c r="F872" s="1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B873" s="4"/>
      <c r="C873" s="4"/>
      <c r="D873" s="14"/>
      <c r="E873" s="15"/>
      <c r="F873" s="1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B874" s="4"/>
      <c r="C874" s="4"/>
      <c r="D874" s="14"/>
      <c r="E874" s="15"/>
      <c r="F874" s="1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B875" s="4"/>
      <c r="C875" s="4"/>
      <c r="D875" s="14"/>
      <c r="E875" s="15"/>
      <c r="F875" s="1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B876" s="4"/>
      <c r="C876" s="4"/>
      <c r="D876" s="14"/>
      <c r="E876" s="15"/>
      <c r="F876" s="1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B877" s="4"/>
      <c r="C877" s="4"/>
      <c r="D877" s="14"/>
      <c r="E877" s="15"/>
      <c r="F877" s="1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B878" s="4"/>
      <c r="C878" s="4"/>
      <c r="D878" s="14"/>
      <c r="E878" s="15"/>
      <c r="F878" s="1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B879" s="4"/>
      <c r="C879" s="4"/>
      <c r="D879" s="14"/>
      <c r="E879" s="15"/>
      <c r="F879" s="1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B880" s="4"/>
      <c r="C880" s="4"/>
      <c r="D880" s="14"/>
      <c r="E880" s="15"/>
      <c r="F880" s="1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B881" s="4"/>
      <c r="C881" s="4"/>
      <c r="D881" s="14"/>
      <c r="E881" s="15"/>
      <c r="F881" s="1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B882" s="4"/>
      <c r="C882" s="4"/>
      <c r="D882" s="14"/>
      <c r="E882" s="15"/>
      <c r="F882" s="1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B883" s="4"/>
      <c r="C883" s="4"/>
      <c r="D883" s="14"/>
      <c r="E883" s="15"/>
      <c r="F883" s="1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B884" s="4"/>
      <c r="C884" s="4"/>
      <c r="D884" s="14"/>
      <c r="E884" s="15"/>
      <c r="F884" s="1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B885" s="4"/>
      <c r="C885" s="4"/>
      <c r="D885" s="14"/>
      <c r="E885" s="15"/>
      <c r="F885" s="1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B886" s="4"/>
      <c r="C886" s="4"/>
      <c r="D886" s="14"/>
      <c r="E886" s="15"/>
      <c r="F886" s="1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B887" s="4"/>
      <c r="C887" s="4"/>
      <c r="D887" s="14"/>
      <c r="E887" s="15"/>
      <c r="F887" s="1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B888" s="4"/>
      <c r="C888" s="4"/>
      <c r="D888" s="14"/>
      <c r="E888" s="15"/>
      <c r="F888" s="1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B889" s="4"/>
      <c r="C889" s="4"/>
      <c r="D889" s="14"/>
      <c r="E889" s="15"/>
      <c r="F889" s="1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B890" s="4"/>
      <c r="C890" s="4"/>
      <c r="D890" s="14"/>
      <c r="E890" s="15"/>
      <c r="F890" s="1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B891" s="4"/>
      <c r="C891" s="4"/>
      <c r="D891" s="14"/>
      <c r="E891" s="15"/>
      <c r="F891" s="1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B892" s="4"/>
      <c r="C892" s="4"/>
      <c r="D892" s="14"/>
      <c r="E892" s="15"/>
      <c r="F892" s="1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B893" s="4"/>
      <c r="C893" s="4"/>
      <c r="D893" s="14"/>
      <c r="E893" s="15"/>
      <c r="F893" s="1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B894" s="4"/>
      <c r="C894" s="4"/>
      <c r="D894" s="14"/>
      <c r="E894" s="15"/>
      <c r="F894" s="1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B895" s="4"/>
      <c r="C895" s="4"/>
      <c r="D895" s="14"/>
      <c r="E895" s="15"/>
      <c r="F895" s="1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B896" s="4"/>
      <c r="C896" s="4"/>
      <c r="D896" s="14"/>
      <c r="E896" s="15"/>
      <c r="F896" s="1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B897" s="4"/>
      <c r="C897" s="4"/>
      <c r="D897" s="14"/>
      <c r="E897" s="15"/>
      <c r="F897" s="1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B898" s="4"/>
      <c r="C898" s="4"/>
      <c r="D898" s="14"/>
      <c r="E898" s="15"/>
      <c r="F898" s="1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B899" s="4"/>
      <c r="C899" s="4"/>
      <c r="D899" s="14"/>
      <c r="E899" s="15"/>
      <c r="F899" s="1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B900" s="4"/>
      <c r="C900" s="4"/>
      <c r="D900" s="14"/>
      <c r="E900" s="15"/>
      <c r="F900" s="1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B901" s="4"/>
      <c r="C901" s="4"/>
      <c r="D901" s="14"/>
      <c r="E901" s="15"/>
      <c r="F901" s="1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B902" s="4"/>
      <c r="C902" s="4"/>
      <c r="D902" s="14"/>
      <c r="E902" s="15"/>
      <c r="F902" s="1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B903" s="4"/>
      <c r="C903" s="4"/>
      <c r="D903" s="14"/>
      <c r="E903" s="15"/>
      <c r="F903" s="1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B904" s="4"/>
      <c r="C904" s="4"/>
      <c r="D904" s="14"/>
      <c r="E904" s="15"/>
      <c r="F904" s="1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B905" s="4"/>
      <c r="C905" s="4"/>
      <c r="D905" s="14"/>
      <c r="E905" s="15"/>
      <c r="F905" s="1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B906" s="4"/>
      <c r="C906" s="4"/>
      <c r="D906" s="14"/>
      <c r="E906" s="15"/>
      <c r="F906" s="1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B907" s="4"/>
      <c r="C907" s="4"/>
      <c r="D907" s="14"/>
      <c r="E907" s="15"/>
      <c r="F907" s="1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B908" s="4"/>
      <c r="C908" s="4"/>
      <c r="D908" s="14"/>
      <c r="E908" s="15"/>
      <c r="F908" s="1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B909" s="4"/>
      <c r="C909" s="4"/>
      <c r="D909" s="14"/>
      <c r="E909" s="15"/>
      <c r="F909" s="1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B910" s="4"/>
      <c r="C910" s="4"/>
      <c r="D910" s="14"/>
      <c r="E910" s="15"/>
      <c r="F910" s="1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B911" s="4"/>
      <c r="C911" s="4"/>
      <c r="D911" s="14"/>
      <c r="E911" s="15"/>
      <c r="F911" s="1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B912" s="4"/>
      <c r="C912" s="4"/>
      <c r="D912" s="14"/>
      <c r="E912" s="15"/>
      <c r="F912" s="1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B913" s="4"/>
      <c r="C913" s="4"/>
      <c r="D913" s="14"/>
      <c r="E913" s="15"/>
      <c r="F913" s="1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B914" s="4"/>
      <c r="C914" s="4"/>
      <c r="D914" s="14"/>
      <c r="E914" s="15"/>
      <c r="F914" s="1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B915" s="4"/>
      <c r="C915" s="4"/>
      <c r="D915" s="14"/>
      <c r="E915" s="15"/>
      <c r="F915" s="1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B916" s="4"/>
      <c r="C916" s="4"/>
      <c r="D916" s="14"/>
      <c r="E916" s="15"/>
      <c r="F916" s="1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B917" s="4"/>
      <c r="C917" s="4"/>
      <c r="D917" s="14"/>
      <c r="E917" s="15"/>
      <c r="F917" s="1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B918" s="4"/>
      <c r="C918" s="4"/>
      <c r="D918" s="14"/>
      <c r="E918" s="15"/>
      <c r="F918" s="1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B919" s="4"/>
      <c r="C919" s="4"/>
      <c r="D919" s="14"/>
      <c r="E919" s="15"/>
      <c r="F919" s="1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B920" s="4"/>
      <c r="C920" s="4"/>
      <c r="D920" s="14"/>
      <c r="E920" s="15"/>
      <c r="F920" s="1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B921" s="4"/>
      <c r="C921" s="4"/>
      <c r="D921" s="14"/>
      <c r="E921" s="15"/>
      <c r="F921" s="1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B922" s="4"/>
      <c r="C922" s="4"/>
      <c r="D922" s="14"/>
      <c r="E922" s="15"/>
      <c r="F922" s="1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B923" s="4"/>
      <c r="C923" s="4"/>
      <c r="D923" s="14"/>
      <c r="E923" s="15"/>
      <c r="F923" s="1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B924" s="4"/>
      <c r="C924" s="4"/>
      <c r="D924" s="14"/>
      <c r="E924" s="15"/>
      <c r="F924" s="1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B925" s="4"/>
      <c r="C925" s="4"/>
      <c r="D925" s="14"/>
      <c r="E925" s="15"/>
      <c r="F925" s="1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B926" s="4"/>
      <c r="C926" s="4"/>
      <c r="D926" s="14"/>
      <c r="E926" s="15"/>
      <c r="F926" s="1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B927" s="4"/>
      <c r="C927" s="4"/>
      <c r="D927" s="14"/>
      <c r="E927" s="15"/>
      <c r="F927" s="1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B928" s="4"/>
      <c r="C928" s="4"/>
      <c r="D928" s="14"/>
      <c r="E928" s="15"/>
      <c r="F928" s="1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B929" s="4"/>
      <c r="C929" s="4"/>
      <c r="D929" s="14"/>
      <c r="E929" s="15"/>
      <c r="F929" s="1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B930" s="4"/>
      <c r="C930" s="4"/>
      <c r="D930" s="14"/>
      <c r="E930" s="15"/>
      <c r="F930" s="1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B931" s="4"/>
      <c r="C931" s="4"/>
      <c r="D931" s="14"/>
      <c r="E931" s="15"/>
      <c r="F931" s="1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B932" s="4"/>
      <c r="C932" s="4"/>
      <c r="D932" s="14"/>
      <c r="E932" s="15"/>
      <c r="F932" s="1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B933" s="4"/>
      <c r="C933" s="4"/>
      <c r="D933" s="14"/>
      <c r="E933" s="15"/>
      <c r="F933" s="1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B934" s="4"/>
      <c r="C934" s="4"/>
      <c r="D934" s="14"/>
      <c r="E934" s="15"/>
      <c r="F934" s="1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B935" s="4"/>
      <c r="C935" s="4"/>
      <c r="D935" s="14"/>
      <c r="E935" s="15"/>
      <c r="F935" s="1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B936" s="4"/>
      <c r="C936" s="4"/>
      <c r="D936" s="14"/>
      <c r="E936" s="15"/>
      <c r="F936" s="1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B937" s="4"/>
      <c r="C937" s="4"/>
      <c r="D937" s="14"/>
      <c r="E937" s="15"/>
      <c r="F937" s="1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B938" s="4"/>
      <c r="C938" s="4"/>
      <c r="D938" s="14"/>
      <c r="E938" s="15"/>
      <c r="F938" s="1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B939" s="4"/>
      <c r="C939" s="4"/>
      <c r="D939" s="14"/>
      <c r="E939" s="15"/>
      <c r="F939" s="1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B940" s="4"/>
      <c r="C940" s="4"/>
      <c r="D940" s="14"/>
      <c r="E940" s="15"/>
      <c r="F940" s="1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B941" s="4"/>
      <c r="C941" s="4"/>
      <c r="D941" s="14"/>
      <c r="E941" s="15"/>
      <c r="F941" s="1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B942" s="4"/>
      <c r="C942" s="4"/>
      <c r="D942" s="14"/>
      <c r="E942" s="15"/>
      <c r="F942" s="1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B943" s="4"/>
      <c r="C943" s="4"/>
      <c r="D943" s="14"/>
      <c r="E943" s="15"/>
      <c r="F943" s="1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B944" s="4"/>
      <c r="C944" s="4"/>
      <c r="D944" s="14"/>
      <c r="E944" s="15"/>
      <c r="F944" s="1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B945" s="4"/>
      <c r="C945" s="4"/>
      <c r="D945" s="14"/>
      <c r="E945" s="15"/>
      <c r="F945" s="1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B946" s="4"/>
      <c r="C946" s="4"/>
      <c r="D946" s="14"/>
      <c r="E946" s="15"/>
      <c r="F946" s="1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B947" s="4"/>
      <c r="C947" s="4"/>
      <c r="D947" s="14"/>
      <c r="E947" s="15"/>
      <c r="F947" s="1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B948" s="4"/>
      <c r="C948" s="4"/>
      <c r="D948" s="14"/>
      <c r="E948" s="15"/>
      <c r="F948" s="1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B949" s="4"/>
      <c r="C949" s="4"/>
      <c r="D949" s="14"/>
      <c r="E949" s="15"/>
      <c r="F949" s="1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B950" s="4"/>
      <c r="C950" s="4"/>
      <c r="D950" s="14"/>
      <c r="E950" s="15"/>
      <c r="F950" s="1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B951" s="4"/>
      <c r="C951" s="4"/>
      <c r="D951" s="14"/>
      <c r="E951" s="15"/>
      <c r="F951" s="1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B952" s="4"/>
      <c r="C952" s="4"/>
      <c r="D952" s="14"/>
      <c r="E952" s="15"/>
      <c r="F952" s="1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B953" s="4"/>
      <c r="C953" s="4"/>
      <c r="D953" s="14"/>
      <c r="E953" s="15"/>
      <c r="F953" s="1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B954" s="4"/>
      <c r="C954" s="4"/>
      <c r="D954" s="14"/>
      <c r="E954" s="15"/>
      <c r="F954" s="1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B955" s="4"/>
      <c r="C955" s="4"/>
      <c r="D955" s="14"/>
      <c r="E955" s="15"/>
      <c r="F955" s="1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B956" s="4"/>
      <c r="C956" s="4"/>
      <c r="D956" s="14"/>
      <c r="E956" s="15"/>
      <c r="F956" s="1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B957" s="4"/>
      <c r="C957" s="4"/>
      <c r="D957" s="14"/>
      <c r="E957" s="15"/>
      <c r="F957" s="1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B958" s="4"/>
      <c r="C958" s="4"/>
      <c r="D958" s="14"/>
      <c r="E958" s="15"/>
      <c r="F958" s="1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B959" s="4"/>
      <c r="C959" s="4"/>
      <c r="D959" s="14"/>
      <c r="E959" s="15"/>
      <c r="F959" s="1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B960" s="4"/>
      <c r="C960" s="4"/>
      <c r="D960" s="14"/>
      <c r="E960" s="15"/>
      <c r="F960" s="1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B961" s="4"/>
      <c r="C961" s="4"/>
      <c r="D961" s="14"/>
      <c r="E961" s="15"/>
      <c r="F961" s="1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B962" s="4"/>
      <c r="C962" s="4"/>
      <c r="D962" s="14"/>
      <c r="E962" s="15"/>
      <c r="F962" s="1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B963" s="4"/>
      <c r="C963" s="4"/>
      <c r="D963" s="14"/>
      <c r="E963" s="15"/>
      <c r="F963" s="1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B964" s="4"/>
      <c r="C964" s="4"/>
      <c r="D964" s="14"/>
      <c r="E964" s="15"/>
      <c r="F964" s="1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B965" s="4"/>
      <c r="C965" s="4"/>
      <c r="D965" s="14"/>
      <c r="E965" s="15"/>
      <c r="F965" s="1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B966" s="4"/>
      <c r="C966" s="4"/>
      <c r="D966" s="14"/>
      <c r="E966" s="15"/>
      <c r="F966" s="1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B967" s="4"/>
      <c r="C967" s="4"/>
      <c r="D967" s="14"/>
      <c r="E967" s="15"/>
      <c r="F967" s="1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B968" s="4"/>
      <c r="C968" s="4"/>
      <c r="D968" s="14"/>
      <c r="E968" s="15"/>
      <c r="F968" s="1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B969" s="4"/>
      <c r="C969" s="4"/>
      <c r="D969" s="14"/>
      <c r="E969" s="15"/>
      <c r="F969" s="1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B970" s="4"/>
      <c r="C970" s="4"/>
      <c r="D970" s="14"/>
      <c r="E970" s="15"/>
      <c r="F970" s="1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B971" s="4"/>
      <c r="C971" s="4"/>
      <c r="D971" s="14"/>
      <c r="E971" s="15"/>
      <c r="F971" s="1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B972" s="4"/>
      <c r="C972" s="4"/>
      <c r="D972" s="14"/>
      <c r="E972" s="15"/>
      <c r="F972" s="1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B973" s="4"/>
      <c r="C973" s="4"/>
      <c r="D973" s="14"/>
      <c r="E973" s="15"/>
      <c r="F973" s="1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B974" s="4"/>
      <c r="C974" s="4"/>
      <c r="D974" s="14"/>
      <c r="E974" s="15"/>
      <c r="F974" s="1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B975" s="4"/>
      <c r="C975" s="4"/>
      <c r="D975" s="14"/>
      <c r="E975" s="15"/>
      <c r="F975" s="1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B976" s="4"/>
      <c r="C976" s="4"/>
      <c r="D976" s="14"/>
      <c r="E976" s="15"/>
      <c r="F976" s="1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B977" s="4"/>
      <c r="C977" s="4"/>
      <c r="D977" s="14"/>
      <c r="E977" s="15"/>
      <c r="F977" s="1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B978" s="4"/>
      <c r="C978" s="4"/>
      <c r="D978" s="14"/>
      <c r="E978" s="15"/>
      <c r="F978" s="1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B979" s="4"/>
      <c r="C979" s="4"/>
      <c r="D979" s="14"/>
      <c r="E979" s="15"/>
      <c r="F979" s="1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B980" s="4"/>
      <c r="C980" s="4"/>
      <c r="D980" s="14"/>
      <c r="E980" s="15"/>
      <c r="F980" s="1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B981" s="4"/>
      <c r="C981" s="4"/>
      <c r="D981" s="14"/>
      <c r="E981" s="15"/>
      <c r="F981" s="1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B982" s="4"/>
      <c r="C982" s="4"/>
      <c r="D982" s="14"/>
      <c r="E982" s="15"/>
      <c r="F982" s="1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B983" s="4"/>
      <c r="C983" s="4"/>
      <c r="D983" s="14"/>
      <c r="E983" s="15"/>
      <c r="F983" s="1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B984" s="4"/>
      <c r="C984" s="4"/>
      <c r="D984" s="14"/>
      <c r="E984" s="15"/>
      <c r="F984" s="1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B985" s="4"/>
      <c r="C985" s="4"/>
      <c r="D985" s="14"/>
      <c r="E985" s="15"/>
      <c r="F985" s="1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B986" s="4"/>
      <c r="C986" s="4"/>
      <c r="D986" s="14"/>
      <c r="E986" s="15"/>
      <c r="F986" s="1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B987" s="4"/>
      <c r="C987" s="4"/>
      <c r="D987" s="14"/>
      <c r="E987" s="15"/>
      <c r="F987" s="1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B988" s="4"/>
      <c r="C988" s="4"/>
      <c r="D988" s="14"/>
      <c r="E988" s="15"/>
      <c r="F988" s="1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B989" s="4"/>
      <c r="C989" s="4"/>
      <c r="D989" s="14"/>
      <c r="E989" s="15"/>
      <c r="F989" s="1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B990" s="4"/>
      <c r="C990" s="4"/>
      <c r="D990" s="14"/>
      <c r="E990" s="15"/>
      <c r="F990" s="1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B991" s="4"/>
      <c r="C991" s="4"/>
      <c r="D991" s="14"/>
      <c r="E991" s="15"/>
      <c r="F991" s="1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B992" s="4"/>
      <c r="C992" s="4"/>
      <c r="D992" s="14"/>
      <c r="E992" s="15"/>
      <c r="F992" s="1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B993" s="4"/>
      <c r="C993" s="4"/>
      <c r="D993" s="14"/>
      <c r="E993" s="15"/>
      <c r="F993" s="1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B994" s="4"/>
      <c r="C994" s="4"/>
      <c r="D994" s="14"/>
      <c r="E994" s="15"/>
      <c r="F994" s="1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B995" s="4"/>
      <c r="C995" s="4"/>
      <c r="D995" s="14"/>
      <c r="E995" s="15"/>
      <c r="F995" s="1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B996" s="4"/>
      <c r="C996" s="4"/>
      <c r="D996" s="14"/>
      <c r="E996" s="15"/>
      <c r="F996" s="1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B997" s="4"/>
      <c r="C997" s="4"/>
      <c r="D997" s="14"/>
      <c r="E997" s="15"/>
      <c r="F997" s="1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B998" s="4"/>
      <c r="C998" s="4"/>
      <c r="D998" s="14"/>
      <c r="E998" s="15"/>
      <c r="F998" s="1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B999" s="4"/>
      <c r="C999" s="4"/>
      <c r="D999" s="14"/>
      <c r="E999" s="15"/>
      <c r="F999" s="1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B1000" s="4"/>
      <c r="C1000" s="4"/>
      <c r="D1000" s="14"/>
      <c r="E1000" s="15"/>
      <c r="F1000" s="1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18">
    <mergeCell ref="D53:F53"/>
    <mergeCell ref="D23:F23"/>
    <mergeCell ref="D26:F26"/>
    <mergeCell ref="D29:F29"/>
    <mergeCell ref="D32:F32"/>
    <mergeCell ref="D35:F35"/>
    <mergeCell ref="D38:F38"/>
    <mergeCell ref="D41:F41"/>
    <mergeCell ref="D17:F17"/>
    <mergeCell ref="D20:F20"/>
    <mergeCell ref="D44:F44"/>
    <mergeCell ref="D47:F47"/>
    <mergeCell ref="D50:F50"/>
    <mergeCell ref="D2:F2"/>
    <mergeCell ref="D5:F5"/>
    <mergeCell ref="D8:F8"/>
    <mergeCell ref="D11:F11"/>
    <mergeCell ref="D14:F14"/>
  </mergeCells>
  <conditionalFormatting sqref="D1:D1048576">
    <cfRule type="cellIs" dxfId="17" priority="2" operator="equal">
      <formula>0</formula>
    </cfRule>
  </conditionalFormatting>
  <conditionalFormatting sqref="F1:F1048576">
    <cfRule type="cellIs" dxfId="16" priority="1" operator="equal">
      <formula>0</formula>
    </cfRule>
  </conditionalFormatting>
  <printOptions horizontalCentered="1" gridLines="1"/>
  <pageMargins left="0" right="0" top="0.39370078740157483" bottom="0.39370078740157483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000"/>
  <sheetViews>
    <sheetView workbookViewId="0">
      <selection activeCell="I13" sqref="I13"/>
    </sheetView>
  </sheetViews>
  <sheetFormatPr baseColWidth="10" defaultColWidth="14.5" defaultRowHeight="15" customHeight="1" x14ac:dyDescent="0.2"/>
  <cols>
    <col min="1" max="1" width="6.1640625" customWidth="1"/>
    <col min="2" max="2" width="38.5" customWidth="1"/>
    <col min="3" max="3" width="2.6640625" customWidth="1"/>
    <col min="4" max="4" width="42.83203125" customWidth="1"/>
    <col min="5" max="5" width="2.33203125" customWidth="1"/>
    <col min="6" max="6" width="43" customWidth="1"/>
    <col min="7" max="23" width="8.6640625" customWidth="1"/>
  </cols>
  <sheetData>
    <row r="1" spans="1:23" x14ac:dyDescent="0.2">
      <c r="A1" s="4">
        <v>1</v>
      </c>
      <c r="B1" s="5"/>
      <c r="C1" s="4"/>
      <c r="D1" s="6" t="s">
        <v>3</v>
      </c>
      <c r="E1" s="7"/>
      <c r="F1" s="6" t="s">
        <v>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">
      <c r="A2" s="4">
        <v>2</v>
      </c>
      <c r="B2" s="4"/>
      <c r="C2" s="4"/>
      <c r="D2" s="40" t="s">
        <v>5</v>
      </c>
      <c r="E2" s="41"/>
      <c r="F2" s="4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>
        <v>3</v>
      </c>
      <c r="B3" s="4"/>
      <c r="C3" s="4"/>
      <c r="D3" s="8">
        <f>LOOKUP(4,'5 Teams'!NUMBERS, '5 Teams'!TEAMS)</f>
        <v>0</v>
      </c>
      <c r="E3" s="9" t="s">
        <v>6</v>
      </c>
      <c r="F3" s="8">
        <f>LOOKUP(1,'5 Teams'!NUMBERS, '5 Teams'!TEAMS)</f>
        <v>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x14ac:dyDescent="0.2">
      <c r="A4" s="4">
        <v>4</v>
      </c>
      <c r="B4" s="4"/>
      <c r="C4" s="4"/>
      <c r="D4" s="8">
        <f>LOOKUP(3,'5 Teams'!NUMBERS, '5 Teams'!TEAMS)</f>
        <v>0</v>
      </c>
      <c r="E4" s="9" t="s">
        <v>6</v>
      </c>
      <c r="F4" s="8">
        <f>LOOKUP(2,'5 Teams'!NUMBERS, '5 Teams'!TEAMS)</f>
        <v>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4">
        <v>5</v>
      </c>
      <c r="B5" s="4"/>
      <c r="C5" s="4"/>
      <c r="D5" s="10">
        <f>LOOKUP(5,'5 Teams'!NUMBERS, '5 Teams'!TEAMS)</f>
        <v>0</v>
      </c>
      <c r="E5" s="11" t="s">
        <v>6</v>
      </c>
      <c r="F5" s="10" t="s">
        <v>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2">
      <c r="A6" s="4"/>
      <c r="B6" s="4"/>
      <c r="C6" s="4"/>
      <c r="D6" s="40" t="s">
        <v>7</v>
      </c>
      <c r="E6" s="41"/>
      <c r="F6" s="4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2">
      <c r="A7" s="4"/>
      <c r="B7" s="12" t="s">
        <v>8</v>
      </c>
      <c r="C7" s="4"/>
      <c r="D7" s="8">
        <f>LOOKUP(5,'5 Teams'!NUMBERS, '5 Teams'!TEAMS)</f>
        <v>0</v>
      </c>
      <c r="E7" s="9" t="s">
        <v>6</v>
      </c>
      <c r="F7" s="8">
        <f>LOOKUP(3,'5 Teams'!NUMBERS, '5 Teams'!TEAMS)</f>
        <v>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x14ac:dyDescent="0.2">
      <c r="A8" s="4"/>
      <c r="B8" s="13" t="s">
        <v>9</v>
      </c>
      <c r="C8" s="4"/>
      <c r="D8" s="8">
        <f>LOOKUP(1,'5 Teams'!NUMBERS, '5 Teams'!TEAMS)</f>
        <v>0</v>
      </c>
      <c r="E8" s="9" t="s">
        <v>6</v>
      </c>
      <c r="F8" s="8">
        <f>LOOKUP(2,'5 Teams'!NUMBERS, '5 Teams'!TEAMS)</f>
        <v>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x14ac:dyDescent="0.2">
      <c r="A9" s="4"/>
      <c r="B9" s="16"/>
      <c r="C9" s="4"/>
      <c r="D9" s="10">
        <f>LOOKUP(4,'5 Teams'!NUMBERS, '5 Teams'!TEAMS)</f>
        <v>0</v>
      </c>
      <c r="E9" s="11" t="s">
        <v>6</v>
      </c>
      <c r="F9" s="10" t="s">
        <v>26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x14ac:dyDescent="0.2">
      <c r="A10" s="4"/>
      <c r="B10" s="16"/>
      <c r="C10" s="4"/>
      <c r="D10" s="40" t="s">
        <v>10</v>
      </c>
      <c r="E10" s="41"/>
      <c r="F10" s="42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x14ac:dyDescent="0.2">
      <c r="A11" s="4"/>
      <c r="B11" s="4"/>
      <c r="C11" s="4"/>
      <c r="D11" s="8">
        <f>LOOKUP(2,'5 Teams'!NUMBERS, '5 Teams'!TEAMS)</f>
        <v>0</v>
      </c>
      <c r="E11" s="9" t="s">
        <v>6</v>
      </c>
      <c r="F11" s="8">
        <f>LOOKUP(4,'5 Teams'!NUMBERS, '5 Teams'!TEAMS)</f>
        <v>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x14ac:dyDescent="0.2">
      <c r="A12" s="4"/>
      <c r="B12" s="4"/>
      <c r="C12" s="4"/>
      <c r="D12" s="8">
        <f>LOOKUP(1,'5 Teams'!NUMBERS, '5 Teams'!TEAMS)</f>
        <v>0</v>
      </c>
      <c r="E12" s="9" t="s">
        <v>6</v>
      </c>
      <c r="F12" s="8">
        <f>LOOKUP(5,'5 Teams'!NUMBERS, '5 Teams'!TEAMS)</f>
        <v>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2">
      <c r="A13" s="4"/>
      <c r="B13" s="4"/>
      <c r="C13" s="4"/>
      <c r="D13" s="10">
        <f>LOOKUP(3,'5 Teams'!NUMBERS, '5 Teams'!TEAMS)</f>
        <v>0</v>
      </c>
      <c r="E13" s="11" t="s">
        <v>6</v>
      </c>
      <c r="F13" s="10" t="s">
        <v>26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x14ac:dyDescent="0.2">
      <c r="A14" s="4"/>
      <c r="B14" s="4"/>
      <c r="C14" s="4"/>
      <c r="D14" s="40" t="s">
        <v>11</v>
      </c>
      <c r="E14" s="41"/>
      <c r="F14" s="42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x14ac:dyDescent="0.2">
      <c r="A15" s="4"/>
      <c r="B15" s="4"/>
      <c r="C15" s="4"/>
      <c r="D15" s="8">
        <f>LOOKUP(3,'5 Teams'!NUMBERS, '5 Teams'!TEAMS)</f>
        <v>0</v>
      </c>
      <c r="E15" s="9" t="s">
        <v>6</v>
      </c>
      <c r="F15" s="8">
        <f>LOOKUP(1,'5 Teams'!NUMBERS, '5 Teams'!TEAMS)</f>
        <v>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x14ac:dyDescent="0.2">
      <c r="A16" s="4"/>
      <c r="B16" s="4"/>
      <c r="C16" s="4"/>
      <c r="D16" s="8">
        <f>LOOKUP(4,'5 Teams'!NUMBERS, '5 Teams'!TEAMS)</f>
        <v>0</v>
      </c>
      <c r="E16" s="9" t="s">
        <v>6</v>
      </c>
      <c r="F16" s="8">
        <f>LOOKUP(5,'5 Teams'!NUMBERS, '5 Teams'!TEAMS)</f>
        <v>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x14ac:dyDescent="0.2">
      <c r="A17" s="4"/>
      <c r="B17" s="4"/>
      <c r="C17" s="4"/>
      <c r="D17" s="10">
        <f>LOOKUP(2,'5 Teams'!NUMBERS, '5 Teams'!TEAMS)</f>
        <v>0</v>
      </c>
      <c r="E17" s="11" t="s">
        <v>6</v>
      </c>
      <c r="F17" s="10" t="s">
        <v>26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x14ac:dyDescent="0.2">
      <c r="A18" s="4"/>
      <c r="B18" s="4"/>
      <c r="C18" s="4"/>
      <c r="D18" s="40" t="s">
        <v>12</v>
      </c>
      <c r="E18" s="41"/>
      <c r="F18" s="42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x14ac:dyDescent="0.2">
      <c r="A19" s="4"/>
      <c r="B19" s="4"/>
      <c r="C19" s="4"/>
      <c r="D19" s="8">
        <f>LOOKUP(5,'5 Teams'!NUMBERS, '5 Teams'!TEAMS)</f>
        <v>0</v>
      </c>
      <c r="E19" s="9" t="s">
        <v>6</v>
      </c>
      <c r="F19" s="8">
        <f>LOOKUP(2,'5 Teams'!NUMBERS, '5 Teams'!TEAMS)</f>
        <v>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x14ac:dyDescent="0.2">
      <c r="A20" s="4"/>
      <c r="B20" s="4"/>
      <c r="C20" s="4"/>
      <c r="D20" s="8">
        <f>LOOKUP(4,'5 Teams'!NUMBERS, '5 Teams'!TEAMS)</f>
        <v>0</v>
      </c>
      <c r="E20" s="9" t="s">
        <v>6</v>
      </c>
      <c r="F20" s="8">
        <f>LOOKUP(3,'5 Teams'!NUMBERS, '5 Teams'!TEAMS)</f>
        <v>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.75" customHeight="1" x14ac:dyDescent="0.2">
      <c r="A21" s="4"/>
      <c r="B21" s="4"/>
      <c r="C21" s="4"/>
      <c r="D21" s="10">
        <f>LOOKUP(1,'5 Teams'!NUMBERS, '5 Teams'!TEAMS)</f>
        <v>0</v>
      </c>
      <c r="E21" s="11" t="s">
        <v>6</v>
      </c>
      <c r="F21" s="10" t="s">
        <v>26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.75" customHeight="1" x14ac:dyDescent="0.2">
      <c r="A22" s="4"/>
      <c r="B22" s="4"/>
      <c r="C22" s="4"/>
      <c r="D22" s="40" t="s">
        <v>13</v>
      </c>
      <c r="E22" s="41"/>
      <c r="F22" s="42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.75" customHeight="1" x14ac:dyDescent="0.2">
      <c r="A23" s="4"/>
      <c r="B23" s="4"/>
      <c r="C23" s="4"/>
      <c r="D23" s="8">
        <f>LOOKUP(1,'5 Teams'!NUMBERS, '5 Teams'!TEAMS)</f>
        <v>0</v>
      </c>
      <c r="E23" s="9" t="s">
        <v>6</v>
      </c>
      <c r="F23" s="8">
        <f>LOOKUP(4,'5 Teams'!NUMBERS, '5 Teams'!TEAMS)</f>
        <v>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.75" customHeight="1" x14ac:dyDescent="0.2">
      <c r="A24" s="4"/>
      <c r="B24" s="4"/>
      <c r="C24" s="4"/>
      <c r="D24" s="8">
        <f>LOOKUP(2,'5 Teams'!NUMBERS, '5 Teams'!TEAMS)</f>
        <v>0</v>
      </c>
      <c r="E24" s="9" t="s">
        <v>6</v>
      </c>
      <c r="F24" s="8">
        <f>LOOKUP(3,'5 Teams'!NUMBERS, '5 Teams'!TEAMS)</f>
        <v>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.75" customHeight="1" x14ac:dyDescent="0.2">
      <c r="A25" s="4"/>
      <c r="B25" s="4"/>
      <c r="C25" s="4"/>
      <c r="D25" s="10">
        <f>LOOKUP(5,'5 Teams'!NUMBERS, '5 Teams'!TEAMS)</f>
        <v>0</v>
      </c>
      <c r="E25" s="11" t="s">
        <v>6</v>
      </c>
      <c r="F25" s="10" t="s">
        <v>26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.75" customHeight="1" x14ac:dyDescent="0.2">
      <c r="A26" s="4"/>
      <c r="B26" s="4"/>
      <c r="C26" s="4"/>
      <c r="D26" s="40" t="s">
        <v>14</v>
      </c>
      <c r="E26" s="41"/>
      <c r="F26" s="42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.75" customHeight="1" x14ac:dyDescent="0.2">
      <c r="A27" s="4"/>
      <c r="B27" s="4"/>
      <c r="C27" s="4"/>
      <c r="D27" s="8">
        <f>LOOKUP(3,'5 Teams'!NUMBERS, '5 Teams'!TEAMS)</f>
        <v>0</v>
      </c>
      <c r="E27" s="9" t="s">
        <v>6</v>
      </c>
      <c r="F27" s="8">
        <f>LOOKUP(5,'5 Teams'!NUMBERS, '5 Teams'!TEAMS)</f>
        <v>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.75" customHeight="1" x14ac:dyDescent="0.2">
      <c r="A28" s="4"/>
      <c r="B28" s="4"/>
      <c r="C28" s="4"/>
      <c r="D28" s="8">
        <f>LOOKUP(2,'5 Teams'!NUMBERS, '5 Teams'!TEAMS)</f>
        <v>0</v>
      </c>
      <c r="E28" s="9" t="s">
        <v>6</v>
      </c>
      <c r="F28" s="8">
        <f>LOOKUP(1,'5 Teams'!NUMBERS, '5 Teams'!TEAMS)</f>
        <v>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.75" customHeight="1" x14ac:dyDescent="0.2">
      <c r="A29" s="4"/>
      <c r="B29" s="4"/>
      <c r="C29" s="4"/>
      <c r="D29" s="10">
        <f>LOOKUP(4,'5 Teams'!NUMBERS, '5 Teams'!TEAMS)</f>
        <v>0</v>
      </c>
      <c r="E29" s="11" t="s">
        <v>6</v>
      </c>
      <c r="F29" s="10" t="s">
        <v>26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.75" customHeight="1" x14ac:dyDescent="0.2">
      <c r="A30" s="4"/>
      <c r="B30" s="4"/>
      <c r="C30" s="4"/>
      <c r="D30" s="40" t="s">
        <v>15</v>
      </c>
      <c r="E30" s="41"/>
      <c r="F30" s="42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.75" customHeight="1" x14ac:dyDescent="0.2">
      <c r="A31" s="4"/>
      <c r="B31" s="4"/>
      <c r="C31" s="4"/>
      <c r="D31" s="8">
        <f>LOOKUP(4,'5 Teams'!NUMBERS, '5 Teams'!TEAMS)</f>
        <v>0</v>
      </c>
      <c r="E31" s="9" t="s">
        <v>6</v>
      </c>
      <c r="F31" s="8">
        <f>LOOKUP(2,'5 Teams'!NUMBERS, '5 Teams'!TEAMS)</f>
        <v>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.75" customHeight="1" x14ac:dyDescent="0.2">
      <c r="A32" s="4"/>
      <c r="B32" s="4"/>
      <c r="C32" s="4"/>
      <c r="D32" s="8">
        <f>LOOKUP(5,'5 Teams'!NUMBERS, '5 Teams'!TEAMS)</f>
        <v>0</v>
      </c>
      <c r="E32" s="9" t="s">
        <v>6</v>
      </c>
      <c r="F32" s="8">
        <f>LOOKUP(1,'5 Teams'!NUMBERS, '5 Teams'!TEAMS)</f>
        <v>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.75" customHeight="1" x14ac:dyDescent="0.2">
      <c r="A33" s="4"/>
      <c r="B33" s="4"/>
      <c r="C33" s="4"/>
      <c r="D33" s="10">
        <f>LOOKUP(3,'5 Teams'!NUMBERS, '5 Teams'!TEAMS)</f>
        <v>0</v>
      </c>
      <c r="E33" s="11" t="s">
        <v>6</v>
      </c>
      <c r="F33" s="10" t="s">
        <v>26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.75" customHeight="1" x14ac:dyDescent="0.2">
      <c r="A34" s="4"/>
      <c r="B34" s="4"/>
      <c r="C34" s="4"/>
      <c r="D34" s="40" t="s">
        <v>16</v>
      </c>
      <c r="E34" s="41"/>
      <c r="F34" s="42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.75" customHeight="1" x14ac:dyDescent="0.2">
      <c r="A35" s="4"/>
      <c r="B35" s="4"/>
      <c r="C35" s="4"/>
      <c r="D35" s="8">
        <f>LOOKUP(1,'5 Teams'!NUMBERS, '5 Teams'!TEAMS)</f>
        <v>0</v>
      </c>
      <c r="E35" s="9" t="s">
        <v>6</v>
      </c>
      <c r="F35" s="8">
        <f>LOOKUP(3,'5 Teams'!NUMBERS, '5 Teams'!TEAMS)</f>
        <v>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.75" customHeight="1" x14ac:dyDescent="0.2">
      <c r="A36" s="4"/>
      <c r="B36" s="4"/>
      <c r="C36" s="4"/>
      <c r="D36" s="8">
        <f>LOOKUP(5,'5 Teams'!NUMBERS, '5 Teams'!TEAMS)</f>
        <v>0</v>
      </c>
      <c r="E36" s="9" t="s">
        <v>6</v>
      </c>
      <c r="F36" s="8">
        <f>LOOKUP(4,'5 Teams'!NUMBERS, '5 Teams'!TEAMS)</f>
        <v>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.75" customHeight="1" x14ac:dyDescent="0.2">
      <c r="A37" s="4"/>
      <c r="B37" s="4"/>
      <c r="C37" s="4"/>
      <c r="D37" s="10">
        <f>LOOKUP(2,'5 Teams'!NUMBERS, '5 Teams'!TEAMS)</f>
        <v>0</v>
      </c>
      <c r="E37" s="11" t="s">
        <v>6</v>
      </c>
      <c r="F37" s="10" t="s">
        <v>26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.75" customHeight="1" x14ac:dyDescent="0.2">
      <c r="A38" s="4"/>
      <c r="B38" s="4"/>
      <c r="C38" s="4"/>
      <c r="D38" s="40" t="s">
        <v>17</v>
      </c>
      <c r="E38" s="41"/>
      <c r="F38" s="42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.75" customHeight="1" x14ac:dyDescent="0.2">
      <c r="A39" s="4"/>
      <c r="B39" s="4"/>
      <c r="C39" s="4"/>
      <c r="D39" s="8">
        <f>LOOKUP(2,'5 Teams'!NUMBERS, '5 Teams'!TEAMS)</f>
        <v>0</v>
      </c>
      <c r="E39" s="9" t="s">
        <v>6</v>
      </c>
      <c r="F39" s="8">
        <f>LOOKUP(5,'5 Teams'!NUMBERS, '5 Teams'!TEAMS)</f>
        <v>0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.75" customHeight="1" x14ac:dyDescent="0.2">
      <c r="A40" s="4"/>
      <c r="B40" s="4"/>
      <c r="C40" s="4"/>
      <c r="D40" s="8">
        <f>LOOKUP(3,'5 Teams'!NUMBERS, '5 Teams'!TEAMS)</f>
        <v>0</v>
      </c>
      <c r="E40" s="9" t="s">
        <v>6</v>
      </c>
      <c r="F40" s="8">
        <f>LOOKUP(4,'5 Teams'!NUMBERS, '5 Teams'!TEAMS)</f>
        <v>0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.75" customHeight="1" x14ac:dyDescent="0.2">
      <c r="A41" s="4"/>
      <c r="B41" s="4"/>
      <c r="C41" s="4"/>
      <c r="D41" s="10">
        <f>LOOKUP(1,'5 Teams'!NUMBERS, '5 Teams'!TEAMS)</f>
        <v>0</v>
      </c>
      <c r="E41" s="11" t="s">
        <v>6</v>
      </c>
      <c r="F41" s="10" t="s">
        <v>26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.75" customHeight="1" x14ac:dyDescent="0.2">
      <c r="A42" s="4"/>
      <c r="B42" s="4"/>
      <c r="C42" s="4"/>
      <c r="D42" s="40" t="s">
        <v>18</v>
      </c>
      <c r="E42" s="41"/>
      <c r="F42" s="42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.75" customHeight="1" x14ac:dyDescent="0.2">
      <c r="A43" s="4"/>
      <c r="B43" s="4"/>
      <c r="C43" s="4"/>
      <c r="D43" s="8">
        <f>LOOKUP(4,'5 Teams'!NUMBERS, '5 Teams'!TEAMS)</f>
        <v>0</v>
      </c>
      <c r="E43" s="9" t="s">
        <v>6</v>
      </c>
      <c r="F43" s="8">
        <f>LOOKUP(1,'5 Teams'!NUMBERS, '5 Teams'!TEAMS)</f>
        <v>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.75" customHeight="1" x14ac:dyDescent="0.2">
      <c r="A44" s="4"/>
      <c r="B44" s="4"/>
      <c r="C44" s="4"/>
      <c r="D44" s="8">
        <f>LOOKUP(3,'5 Teams'!NUMBERS, '5 Teams'!TEAMS)</f>
        <v>0</v>
      </c>
      <c r="E44" s="9" t="s">
        <v>6</v>
      </c>
      <c r="F44" s="8">
        <f>LOOKUP(2,'5 Teams'!NUMBERS, '5 Teams'!TEAMS)</f>
        <v>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.75" customHeight="1" x14ac:dyDescent="0.2">
      <c r="A45" s="4"/>
      <c r="B45" s="4"/>
      <c r="C45" s="4"/>
      <c r="D45" s="10">
        <f>LOOKUP(5,'5 Teams'!NUMBERS, '5 Teams'!TEAMS)</f>
        <v>0</v>
      </c>
      <c r="E45" s="11" t="s">
        <v>6</v>
      </c>
      <c r="F45" s="10" t="s">
        <v>26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.75" customHeight="1" x14ac:dyDescent="0.2">
      <c r="A46" s="4"/>
      <c r="B46" s="4"/>
      <c r="C46" s="4"/>
      <c r="D46" s="40" t="s">
        <v>19</v>
      </c>
      <c r="E46" s="41"/>
      <c r="F46" s="42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.75" customHeight="1" x14ac:dyDescent="0.2">
      <c r="A47" s="4"/>
      <c r="B47" s="4"/>
      <c r="C47" s="4"/>
      <c r="D47" s="8">
        <f>LOOKUP(5,'5 Teams'!NUMBERS, '5 Teams'!TEAMS)</f>
        <v>0</v>
      </c>
      <c r="E47" s="9" t="s">
        <v>6</v>
      </c>
      <c r="F47" s="8">
        <f>LOOKUP(3,'5 Teams'!NUMBERS, '5 Teams'!TEAMS)</f>
        <v>0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.75" customHeight="1" x14ac:dyDescent="0.2">
      <c r="A48" s="4"/>
      <c r="B48" s="4"/>
      <c r="C48" s="4"/>
      <c r="D48" s="8">
        <f>LOOKUP(1,'5 Teams'!NUMBERS, '5 Teams'!TEAMS)</f>
        <v>0</v>
      </c>
      <c r="E48" s="9" t="s">
        <v>6</v>
      </c>
      <c r="F48" s="8">
        <f>LOOKUP(2,'5 Teams'!NUMBERS, '5 Teams'!TEAMS)</f>
        <v>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.75" customHeight="1" x14ac:dyDescent="0.2">
      <c r="A49" s="4"/>
      <c r="B49" s="4"/>
      <c r="C49" s="4"/>
      <c r="D49" s="10">
        <f>LOOKUP(4,'5 Teams'!NUMBERS, '5 Teams'!TEAMS)</f>
        <v>0</v>
      </c>
      <c r="E49" s="11" t="s">
        <v>6</v>
      </c>
      <c r="F49" s="10" t="s">
        <v>26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.75" customHeight="1" x14ac:dyDescent="0.2">
      <c r="A50" s="4"/>
      <c r="B50" s="4"/>
      <c r="C50" s="4"/>
      <c r="D50" s="40" t="s">
        <v>20</v>
      </c>
      <c r="E50" s="41"/>
      <c r="F50" s="42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.75" customHeight="1" x14ac:dyDescent="0.2">
      <c r="A51" s="4"/>
      <c r="B51" s="4"/>
      <c r="C51" s="4"/>
      <c r="D51" s="8">
        <f>LOOKUP(2,'5 Teams'!NUMBERS, '5 Teams'!TEAMS)</f>
        <v>0</v>
      </c>
      <c r="E51" s="9" t="s">
        <v>6</v>
      </c>
      <c r="F51" s="8">
        <f>LOOKUP(4,'5 Teams'!NUMBERS, '5 Teams'!TEAMS)</f>
        <v>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.75" customHeight="1" x14ac:dyDescent="0.2">
      <c r="A52" s="4"/>
      <c r="B52" s="4"/>
      <c r="C52" s="4"/>
      <c r="D52" s="8">
        <f>LOOKUP(1,'5 Teams'!NUMBERS, '5 Teams'!TEAMS)</f>
        <v>0</v>
      </c>
      <c r="E52" s="9" t="s">
        <v>6</v>
      </c>
      <c r="F52" s="8">
        <f>LOOKUP(5,'5 Teams'!NUMBERS, '5 Teams'!TEAMS)</f>
        <v>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.75" customHeight="1" x14ac:dyDescent="0.2">
      <c r="A53" s="4"/>
      <c r="B53" s="4"/>
      <c r="C53" s="4"/>
      <c r="D53" s="10">
        <f>LOOKUP(3,'5 Teams'!NUMBERS, '5 Teams'!TEAMS)</f>
        <v>0</v>
      </c>
      <c r="E53" s="11" t="s">
        <v>6</v>
      </c>
      <c r="F53" s="10" t="s">
        <v>26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.75" customHeight="1" x14ac:dyDescent="0.2">
      <c r="A54" s="4"/>
      <c r="B54" s="4"/>
      <c r="C54" s="4"/>
      <c r="D54" s="40" t="s">
        <v>21</v>
      </c>
      <c r="E54" s="41"/>
      <c r="F54" s="42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.75" customHeight="1" x14ac:dyDescent="0.2">
      <c r="A55" s="4"/>
      <c r="B55" s="4"/>
      <c r="C55" s="4"/>
      <c r="D55" s="8">
        <f>LOOKUP(3,'5 Teams'!NUMBERS, '5 Teams'!TEAMS)</f>
        <v>0</v>
      </c>
      <c r="E55" s="9" t="s">
        <v>6</v>
      </c>
      <c r="F55" s="8">
        <f>LOOKUP(1,'5 Teams'!NUMBERS, '5 Teams'!TEAMS)</f>
        <v>0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.75" customHeight="1" x14ac:dyDescent="0.2">
      <c r="A56" s="4"/>
      <c r="B56" s="4"/>
      <c r="C56" s="4"/>
      <c r="D56" s="8">
        <f>LOOKUP(4,'5 Teams'!NUMBERS, '5 Teams'!TEAMS)</f>
        <v>0</v>
      </c>
      <c r="E56" s="9" t="s">
        <v>6</v>
      </c>
      <c r="F56" s="8">
        <f>LOOKUP(5,'5 Teams'!NUMBERS, '5 Teams'!TEAMS)</f>
        <v>0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.75" customHeight="1" x14ac:dyDescent="0.2">
      <c r="A57" s="4"/>
      <c r="B57" s="4"/>
      <c r="C57" s="4"/>
      <c r="D57" s="10">
        <f>LOOKUP(2,'5 Teams'!NUMBERS, '5 Teams'!TEAMS)</f>
        <v>0</v>
      </c>
      <c r="E57" s="11" t="s">
        <v>6</v>
      </c>
      <c r="F57" s="10" t="s">
        <v>26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.75" customHeight="1" x14ac:dyDescent="0.2">
      <c r="A58" s="4"/>
      <c r="B58" s="4"/>
      <c r="C58" s="4"/>
      <c r="D58" s="40" t="s">
        <v>22</v>
      </c>
      <c r="E58" s="41"/>
      <c r="F58" s="42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.75" customHeight="1" x14ac:dyDescent="0.2">
      <c r="A59" s="4"/>
      <c r="B59" s="4"/>
      <c r="C59" s="4"/>
      <c r="D59" s="8">
        <f>LOOKUP(5,'5 Teams'!NUMBERS, '5 Teams'!TEAMS)</f>
        <v>0</v>
      </c>
      <c r="E59" s="9" t="s">
        <v>6</v>
      </c>
      <c r="F59" s="8">
        <f>LOOKUP(2,'5 Teams'!NUMBERS, '5 Teams'!TEAMS)</f>
        <v>0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.75" customHeight="1" x14ac:dyDescent="0.2">
      <c r="A60" s="4"/>
      <c r="B60" s="4"/>
      <c r="C60" s="4"/>
      <c r="D60" s="8">
        <f>LOOKUP(4,'5 Teams'!NUMBERS, '5 Teams'!TEAMS)</f>
        <v>0</v>
      </c>
      <c r="E60" s="9" t="s">
        <v>6</v>
      </c>
      <c r="F60" s="8">
        <f>LOOKUP(3,'5 Teams'!NUMBERS, '5 Teams'!TEAMS)</f>
        <v>0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.75" customHeight="1" x14ac:dyDescent="0.2">
      <c r="A61" s="4"/>
      <c r="B61" s="4"/>
      <c r="C61" s="4"/>
      <c r="D61" s="10">
        <f>LOOKUP(1,'5 Teams'!NUMBERS, '5 Teams'!TEAMS)</f>
        <v>0</v>
      </c>
      <c r="E61" s="11" t="s">
        <v>6</v>
      </c>
      <c r="F61" s="10" t="s">
        <v>26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.75" customHeight="1" x14ac:dyDescent="0.2">
      <c r="A62" s="4"/>
      <c r="B62" s="4"/>
      <c r="C62" s="4"/>
      <c r="D62" s="40" t="s">
        <v>23</v>
      </c>
      <c r="E62" s="41"/>
      <c r="F62" s="42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.75" customHeight="1" x14ac:dyDescent="0.2">
      <c r="A63" s="4"/>
      <c r="B63" s="4"/>
      <c r="C63" s="4"/>
      <c r="D63" s="8">
        <f>LOOKUP(1,'5 Teams'!NUMBERS, '5 Teams'!TEAMS)</f>
        <v>0</v>
      </c>
      <c r="E63" s="9" t="s">
        <v>6</v>
      </c>
      <c r="F63" s="8">
        <f>LOOKUP(4,'5 Teams'!NUMBERS, '5 Teams'!TEAMS)</f>
        <v>0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.75" customHeight="1" x14ac:dyDescent="0.2">
      <c r="A64" s="4"/>
      <c r="B64" s="4"/>
      <c r="C64" s="4"/>
      <c r="D64" s="8">
        <f>LOOKUP(2,'5 Teams'!NUMBERS, '5 Teams'!TEAMS)</f>
        <v>0</v>
      </c>
      <c r="E64" s="9" t="s">
        <v>6</v>
      </c>
      <c r="F64" s="8">
        <f>LOOKUP(3,'5 Teams'!NUMBERS, '5 Teams'!TEAMS)</f>
        <v>0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.75" customHeight="1" x14ac:dyDescent="0.2">
      <c r="A65" s="4"/>
      <c r="B65" s="4"/>
      <c r="C65" s="4"/>
      <c r="D65" s="10">
        <f>LOOKUP(5,'5 Teams'!NUMBERS, '5 Teams'!TEAMS)</f>
        <v>0</v>
      </c>
      <c r="E65" s="11" t="s">
        <v>6</v>
      </c>
      <c r="F65" s="10" t="s">
        <v>26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.75" customHeight="1" x14ac:dyDescent="0.2">
      <c r="A66" s="4"/>
      <c r="B66" s="4"/>
      <c r="C66" s="4"/>
      <c r="D66" s="40" t="s">
        <v>24</v>
      </c>
      <c r="E66" s="41"/>
      <c r="F66" s="42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.75" customHeight="1" x14ac:dyDescent="0.2">
      <c r="A67" s="4"/>
      <c r="B67" s="4"/>
      <c r="C67" s="4"/>
      <c r="D67" s="8">
        <f>LOOKUP(3,'5 Teams'!NUMBERS, '5 Teams'!TEAMS)</f>
        <v>0</v>
      </c>
      <c r="E67" s="9" t="s">
        <v>6</v>
      </c>
      <c r="F67" s="8">
        <f>LOOKUP(5,'5 Teams'!NUMBERS, '5 Teams'!TEAMS)</f>
        <v>0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.75" customHeight="1" x14ac:dyDescent="0.2">
      <c r="A68" s="4"/>
      <c r="B68" s="4"/>
      <c r="C68" s="4"/>
      <c r="D68" s="8">
        <f>LOOKUP(2,'5 Teams'!NUMBERS, '5 Teams'!TEAMS)</f>
        <v>0</v>
      </c>
      <c r="E68" s="9" t="s">
        <v>6</v>
      </c>
      <c r="F68" s="8">
        <f>LOOKUP(1,'5 Teams'!NUMBERS, '5 Teams'!TEAMS)</f>
        <v>0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.75" customHeight="1" x14ac:dyDescent="0.2">
      <c r="A69" s="4"/>
      <c r="B69" s="4"/>
      <c r="C69" s="4"/>
      <c r="D69" s="10">
        <f>LOOKUP(4,'5 Teams'!NUMBERS, '5 Teams'!TEAMS)</f>
        <v>0</v>
      </c>
      <c r="E69" s="11" t="s">
        <v>6</v>
      </c>
      <c r="F69" s="10" t="s">
        <v>26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.75" customHeight="1" x14ac:dyDescent="0.2">
      <c r="A70" s="4"/>
      <c r="B70" s="4"/>
      <c r="C70" s="4"/>
      <c r="D70" s="40" t="s">
        <v>25</v>
      </c>
      <c r="E70" s="41"/>
      <c r="F70" s="42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.75" customHeight="1" x14ac:dyDescent="0.2">
      <c r="A71" s="4"/>
      <c r="B71" s="4"/>
      <c r="C71" s="4"/>
      <c r="D71" s="8">
        <f>LOOKUP(4,'5 Teams'!NUMBERS, '5 Teams'!TEAMS)</f>
        <v>0</v>
      </c>
      <c r="E71" s="9" t="s">
        <v>6</v>
      </c>
      <c r="F71" s="8">
        <f>LOOKUP(2,'5 Teams'!NUMBERS, '5 Teams'!TEAMS)</f>
        <v>0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.75" customHeight="1" x14ac:dyDescent="0.2">
      <c r="A72" s="4"/>
      <c r="B72" s="4"/>
      <c r="C72" s="4"/>
      <c r="D72" s="8">
        <f>LOOKUP(5,'5 Teams'!NUMBERS, '5 Teams'!TEAMS)</f>
        <v>0</v>
      </c>
      <c r="E72" s="9" t="s">
        <v>6</v>
      </c>
      <c r="F72" s="8">
        <f>LOOKUP(1,'5 Teams'!NUMBERS, '5 Teams'!TEAMS)</f>
        <v>0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.75" customHeight="1" x14ac:dyDescent="0.2">
      <c r="A73" s="4"/>
      <c r="B73" s="4"/>
      <c r="C73" s="4"/>
      <c r="D73" s="10">
        <f>LOOKUP(3,'5 Teams'!NUMBERS, '5 Teams'!TEAMS)</f>
        <v>0</v>
      </c>
      <c r="E73" s="11" t="s">
        <v>6</v>
      </c>
      <c r="F73" s="10" t="s">
        <v>26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.75" customHeight="1" x14ac:dyDescent="0.2">
      <c r="A74" s="4"/>
      <c r="B74" s="4"/>
      <c r="C74" s="4"/>
      <c r="D74" s="14"/>
      <c r="E74" s="15"/>
      <c r="F74" s="1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.75" customHeight="1" x14ac:dyDescent="0.2">
      <c r="A75" s="4"/>
      <c r="B75" s="4"/>
      <c r="C75" s="4"/>
      <c r="D75" s="14"/>
      <c r="E75" s="15"/>
      <c r="F75" s="1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B76" s="4"/>
      <c r="C76" s="4"/>
      <c r="D76" s="14"/>
      <c r="E76" s="15"/>
      <c r="F76" s="1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B77" s="4"/>
      <c r="C77" s="4"/>
      <c r="D77" s="14"/>
      <c r="E77" s="15"/>
      <c r="F77" s="1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B78" s="4"/>
      <c r="C78" s="4"/>
      <c r="D78" s="14"/>
      <c r="E78" s="15"/>
      <c r="F78" s="1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B79" s="4"/>
      <c r="C79" s="4"/>
      <c r="D79" s="14"/>
      <c r="E79" s="15"/>
      <c r="F79" s="1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B80" s="4"/>
      <c r="C80" s="4"/>
      <c r="D80" s="14"/>
      <c r="E80" s="15"/>
      <c r="F80" s="1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B81" s="4"/>
      <c r="C81" s="4"/>
      <c r="D81" s="14"/>
      <c r="E81" s="15"/>
      <c r="F81" s="1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B82" s="4"/>
      <c r="C82" s="4"/>
      <c r="D82" s="14"/>
      <c r="E82" s="15"/>
      <c r="F82" s="1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B83" s="4"/>
      <c r="C83" s="4"/>
      <c r="D83" s="14"/>
      <c r="E83" s="15"/>
      <c r="F83" s="1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B84" s="4"/>
      <c r="C84" s="4"/>
      <c r="D84" s="14"/>
      <c r="E84" s="15"/>
      <c r="F84" s="1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B85" s="4"/>
      <c r="C85" s="4"/>
      <c r="D85" s="14"/>
      <c r="E85" s="15"/>
      <c r="F85" s="1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B86" s="4"/>
      <c r="C86" s="4"/>
      <c r="D86" s="14"/>
      <c r="E86" s="15"/>
      <c r="F86" s="1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B87" s="4"/>
      <c r="C87" s="4"/>
      <c r="D87" s="14"/>
      <c r="E87" s="15"/>
      <c r="F87" s="1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B88" s="4"/>
      <c r="C88" s="4"/>
      <c r="D88" s="14"/>
      <c r="E88" s="15"/>
      <c r="F88" s="1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B89" s="4"/>
      <c r="C89" s="4"/>
      <c r="D89" s="14"/>
      <c r="E89" s="15"/>
      <c r="F89" s="1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B90" s="4"/>
      <c r="C90" s="4"/>
      <c r="D90" s="14"/>
      <c r="E90" s="15"/>
      <c r="F90" s="1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B91" s="4"/>
      <c r="C91" s="4"/>
      <c r="D91" s="14"/>
      <c r="E91" s="15"/>
      <c r="F91" s="1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B92" s="4"/>
      <c r="C92" s="4"/>
      <c r="D92" s="14"/>
      <c r="E92" s="15"/>
      <c r="F92" s="1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B93" s="4"/>
      <c r="C93" s="4"/>
      <c r="D93" s="14"/>
      <c r="E93" s="15"/>
      <c r="F93" s="1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B94" s="4"/>
      <c r="C94" s="4"/>
      <c r="D94" s="14"/>
      <c r="E94" s="15"/>
      <c r="F94" s="1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B95" s="4"/>
      <c r="C95" s="4"/>
      <c r="D95" s="14"/>
      <c r="E95" s="15"/>
      <c r="F95" s="1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B96" s="4"/>
      <c r="C96" s="4"/>
      <c r="D96" s="14"/>
      <c r="E96" s="15"/>
      <c r="F96" s="1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B97" s="4"/>
      <c r="C97" s="4"/>
      <c r="D97" s="14"/>
      <c r="E97" s="15"/>
      <c r="F97" s="1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B98" s="4"/>
      <c r="C98" s="4"/>
      <c r="D98" s="14"/>
      <c r="E98" s="15"/>
      <c r="F98" s="1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B99" s="4"/>
      <c r="C99" s="4"/>
      <c r="D99" s="14"/>
      <c r="E99" s="15"/>
      <c r="F99" s="1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B100" s="4"/>
      <c r="C100" s="4"/>
      <c r="D100" s="14"/>
      <c r="E100" s="15"/>
      <c r="F100" s="1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B101" s="4"/>
      <c r="C101" s="4"/>
      <c r="D101" s="14"/>
      <c r="E101" s="15"/>
      <c r="F101" s="1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B102" s="4"/>
      <c r="C102" s="4"/>
      <c r="D102" s="14"/>
      <c r="E102" s="15"/>
      <c r="F102" s="1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B103" s="4"/>
      <c r="C103" s="4"/>
      <c r="D103" s="14"/>
      <c r="E103" s="15"/>
      <c r="F103" s="1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B104" s="4"/>
      <c r="C104" s="4"/>
      <c r="D104" s="14"/>
      <c r="E104" s="15"/>
      <c r="F104" s="1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B105" s="4"/>
      <c r="C105" s="4"/>
      <c r="D105" s="14"/>
      <c r="E105" s="15"/>
      <c r="F105" s="1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B106" s="4"/>
      <c r="C106" s="4"/>
      <c r="D106" s="14"/>
      <c r="E106" s="15"/>
      <c r="F106" s="1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B107" s="4"/>
      <c r="C107" s="4"/>
      <c r="D107" s="14"/>
      <c r="E107" s="15"/>
      <c r="F107" s="1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B108" s="4"/>
      <c r="C108" s="4"/>
      <c r="D108" s="14"/>
      <c r="E108" s="15"/>
      <c r="F108" s="1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B109" s="4"/>
      <c r="C109" s="4"/>
      <c r="D109" s="14"/>
      <c r="E109" s="15"/>
      <c r="F109" s="1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B110" s="4"/>
      <c r="C110" s="4"/>
      <c r="D110" s="14"/>
      <c r="E110" s="15"/>
      <c r="F110" s="1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B111" s="4"/>
      <c r="C111" s="4"/>
      <c r="D111" s="14"/>
      <c r="E111" s="15"/>
      <c r="F111" s="1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B112" s="4"/>
      <c r="C112" s="4"/>
      <c r="D112" s="14"/>
      <c r="E112" s="15"/>
      <c r="F112" s="1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B113" s="4"/>
      <c r="C113" s="4"/>
      <c r="D113" s="14"/>
      <c r="E113" s="15"/>
      <c r="F113" s="1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B114" s="4"/>
      <c r="C114" s="4"/>
      <c r="D114" s="14"/>
      <c r="E114" s="15"/>
      <c r="F114" s="1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B115" s="4"/>
      <c r="C115" s="4"/>
      <c r="D115" s="14"/>
      <c r="E115" s="15"/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B116" s="4"/>
      <c r="C116" s="4"/>
      <c r="D116" s="14"/>
      <c r="E116" s="15"/>
      <c r="F116" s="1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B117" s="4"/>
      <c r="C117" s="4"/>
      <c r="D117" s="14"/>
      <c r="E117" s="15"/>
      <c r="F117" s="1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B118" s="4"/>
      <c r="C118" s="4"/>
      <c r="D118" s="14"/>
      <c r="E118" s="15"/>
      <c r="F118" s="1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B119" s="4"/>
      <c r="C119" s="4"/>
      <c r="D119" s="14"/>
      <c r="E119" s="15"/>
      <c r="F119" s="1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B120" s="4"/>
      <c r="C120" s="4"/>
      <c r="D120" s="14"/>
      <c r="E120" s="15"/>
      <c r="F120" s="1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B121" s="4"/>
      <c r="C121" s="4"/>
      <c r="D121" s="14"/>
      <c r="E121" s="15"/>
      <c r="F121" s="1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B122" s="4"/>
      <c r="C122" s="4"/>
      <c r="D122" s="14"/>
      <c r="E122" s="15"/>
      <c r="F122" s="1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B123" s="4"/>
      <c r="C123" s="4"/>
      <c r="D123" s="14"/>
      <c r="E123" s="15"/>
      <c r="F123" s="1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B124" s="4"/>
      <c r="C124" s="4"/>
      <c r="D124" s="14"/>
      <c r="E124" s="15"/>
      <c r="F124" s="1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B125" s="4"/>
      <c r="C125" s="4"/>
      <c r="D125" s="14"/>
      <c r="E125" s="15"/>
      <c r="F125" s="1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B126" s="4"/>
      <c r="C126" s="4"/>
      <c r="D126" s="14"/>
      <c r="E126" s="15"/>
      <c r="F126" s="1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B127" s="4"/>
      <c r="C127" s="4"/>
      <c r="D127" s="14"/>
      <c r="E127" s="15"/>
      <c r="F127" s="1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B128" s="4"/>
      <c r="C128" s="4"/>
      <c r="D128" s="14"/>
      <c r="E128" s="15"/>
      <c r="F128" s="1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B129" s="4"/>
      <c r="C129" s="4"/>
      <c r="D129" s="14"/>
      <c r="E129" s="15"/>
      <c r="F129" s="1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B130" s="4"/>
      <c r="C130" s="4"/>
      <c r="D130" s="14"/>
      <c r="E130" s="15"/>
      <c r="F130" s="1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B131" s="4"/>
      <c r="C131" s="4"/>
      <c r="D131" s="14"/>
      <c r="E131" s="15"/>
      <c r="F131" s="1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B132" s="4"/>
      <c r="C132" s="4"/>
      <c r="D132" s="14"/>
      <c r="E132" s="15"/>
      <c r="F132" s="1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B133" s="4"/>
      <c r="C133" s="4"/>
      <c r="D133" s="14"/>
      <c r="E133" s="15"/>
      <c r="F133" s="1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B134" s="4"/>
      <c r="C134" s="4"/>
      <c r="D134" s="14"/>
      <c r="E134" s="15"/>
      <c r="F134" s="1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B135" s="4"/>
      <c r="C135" s="4"/>
      <c r="D135" s="14"/>
      <c r="E135" s="15"/>
      <c r="F135" s="1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B136" s="4"/>
      <c r="C136" s="4"/>
      <c r="D136" s="14"/>
      <c r="E136" s="15"/>
      <c r="F136" s="1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B137" s="4"/>
      <c r="C137" s="4"/>
      <c r="D137" s="14"/>
      <c r="E137" s="15"/>
      <c r="F137" s="1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B138" s="4"/>
      <c r="C138" s="4"/>
      <c r="D138" s="14"/>
      <c r="E138" s="15"/>
      <c r="F138" s="1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B139" s="4"/>
      <c r="C139" s="4"/>
      <c r="D139" s="14"/>
      <c r="E139" s="15"/>
      <c r="F139" s="1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B140" s="4"/>
      <c r="C140" s="4"/>
      <c r="D140" s="14"/>
      <c r="E140" s="15"/>
      <c r="F140" s="1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B141" s="4"/>
      <c r="C141" s="4"/>
      <c r="D141" s="14"/>
      <c r="E141" s="15"/>
      <c r="F141" s="1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B142" s="4"/>
      <c r="C142" s="4"/>
      <c r="D142" s="14"/>
      <c r="E142" s="15"/>
      <c r="F142" s="1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B143" s="4"/>
      <c r="C143" s="4"/>
      <c r="D143" s="14"/>
      <c r="E143" s="15"/>
      <c r="F143" s="1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B144" s="4"/>
      <c r="C144" s="4"/>
      <c r="D144" s="14"/>
      <c r="E144" s="15"/>
      <c r="F144" s="1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B145" s="4"/>
      <c r="C145" s="4"/>
      <c r="D145" s="14"/>
      <c r="E145" s="15"/>
      <c r="F145" s="1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B146" s="4"/>
      <c r="C146" s="4"/>
      <c r="D146" s="14"/>
      <c r="E146" s="15"/>
      <c r="F146" s="1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B147" s="4"/>
      <c r="C147" s="4"/>
      <c r="D147" s="14"/>
      <c r="E147" s="15"/>
      <c r="F147" s="1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B148" s="4"/>
      <c r="C148" s="4"/>
      <c r="D148" s="14"/>
      <c r="E148" s="15"/>
      <c r="F148" s="1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B149" s="4"/>
      <c r="C149" s="4"/>
      <c r="D149" s="14"/>
      <c r="E149" s="15"/>
      <c r="F149" s="1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B150" s="4"/>
      <c r="C150" s="4"/>
      <c r="D150" s="14"/>
      <c r="E150" s="15"/>
      <c r="F150" s="1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B151" s="4"/>
      <c r="C151" s="4"/>
      <c r="D151" s="14"/>
      <c r="E151" s="15"/>
      <c r="F151" s="1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B152" s="4"/>
      <c r="C152" s="4"/>
      <c r="D152" s="14"/>
      <c r="E152" s="15"/>
      <c r="F152" s="1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B153" s="4"/>
      <c r="C153" s="4"/>
      <c r="D153" s="14"/>
      <c r="E153" s="15"/>
      <c r="F153" s="1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B154" s="4"/>
      <c r="C154" s="4"/>
      <c r="D154" s="14"/>
      <c r="E154" s="15"/>
      <c r="F154" s="1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B155" s="4"/>
      <c r="C155" s="4"/>
      <c r="D155" s="14"/>
      <c r="E155" s="15"/>
      <c r="F155" s="1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B156" s="4"/>
      <c r="C156" s="4"/>
      <c r="D156" s="14"/>
      <c r="E156" s="15"/>
      <c r="F156" s="1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B157" s="4"/>
      <c r="C157" s="4"/>
      <c r="D157" s="14"/>
      <c r="E157" s="15"/>
      <c r="F157" s="1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B158" s="4"/>
      <c r="C158" s="4"/>
      <c r="D158" s="14"/>
      <c r="E158" s="15"/>
      <c r="F158" s="1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B159" s="4"/>
      <c r="C159" s="4"/>
      <c r="D159" s="14"/>
      <c r="E159" s="15"/>
      <c r="F159" s="1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B160" s="4"/>
      <c r="C160" s="4"/>
      <c r="D160" s="14"/>
      <c r="E160" s="15"/>
      <c r="F160" s="1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B161" s="4"/>
      <c r="C161" s="4"/>
      <c r="D161" s="14"/>
      <c r="E161" s="15"/>
      <c r="F161" s="1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B162" s="4"/>
      <c r="C162" s="4"/>
      <c r="D162" s="14"/>
      <c r="E162" s="15"/>
      <c r="F162" s="1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B163" s="4"/>
      <c r="C163" s="4"/>
      <c r="D163" s="14"/>
      <c r="E163" s="15"/>
      <c r="F163" s="1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B164" s="4"/>
      <c r="C164" s="4"/>
      <c r="D164" s="14"/>
      <c r="E164" s="15"/>
      <c r="F164" s="1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B165" s="4"/>
      <c r="C165" s="4"/>
      <c r="D165" s="14"/>
      <c r="E165" s="15"/>
      <c r="F165" s="1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B166" s="4"/>
      <c r="C166" s="4"/>
      <c r="D166" s="14"/>
      <c r="E166" s="15"/>
      <c r="F166" s="1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B167" s="4"/>
      <c r="C167" s="4"/>
      <c r="D167" s="14"/>
      <c r="E167" s="15"/>
      <c r="F167" s="1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B168" s="4"/>
      <c r="C168" s="4"/>
      <c r="D168" s="14"/>
      <c r="E168" s="15"/>
      <c r="F168" s="1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B169" s="4"/>
      <c r="C169" s="4"/>
      <c r="D169" s="14"/>
      <c r="E169" s="15"/>
      <c r="F169" s="1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B170" s="4"/>
      <c r="C170" s="4"/>
      <c r="D170" s="14"/>
      <c r="E170" s="15"/>
      <c r="F170" s="1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B171" s="4"/>
      <c r="C171" s="4"/>
      <c r="D171" s="14"/>
      <c r="E171" s="15"/>
      <c r="F171" s="1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B172" s="4"/>
      <c r="C172" s="4"/>
      <c r="D172" s="14"/>
      <c r="E172" s="15"/>
      <c r="F172" s="1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B173" s="4"/>
      <c r="C173" s="4"/>
      <c r="D173" s="14"/>
      <c r="E173" s="15"/>
      <c r="F173" s="1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B174" s="4"/>
      <c r="C174" s="4"/>
      <c r="D174" s="14"/>
      <c r="E174" s="15"/>
      <c r="F174" s="1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B175" s="4"/>
      <c r="C175" s="4"/>
      <c r="D175" s="14"/>
      <c r="E175" s="15"/>
      <c r="F175" s="1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B176" s="4"/>
      <c r="C176" s="4"/>
      <c r="D176" s="14"/>
      <c r="E176" s="15"/>
      <c r="F176" s="1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B177" s="4"/>
      <c r="C177" s="4"/>
      <c r="D177" s="14"/>
      <c r="E177" s="15"/>
      <c r="F177" s="1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B178" s="4"/>
      <c r="C178" s="4"/>
      <c r="D178" s="14"/>
      <c r="E178" s="15"/>
      <c r="F178" s="1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B179" s="4"/>
      <c r="C179" s="4"/>
      <c r="D179" s="14"/>
      <c r="E179" s="15"/>
      <c r="F179" s="1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B180" s="4"/>
      <c r="C180" s="4"/>
      <c r="D180" s="14"/>
      <c r="E180" s="15"/>
      <c r="F180" s="1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B181" s="4"/>
      <c r="C181" s="4"/>
      <c r="D181" s="14"/>
      <c r="E181" s="15"/>
      <c r="F181" s="1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B182" s="4"/>
      <c r="C182" s="4"/>
      <c r="D182" s="14"/>
      <c r="E182" s="15"/>
      <c r="F182" s="1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B183" s="4"/>
      <c r="C183" s="4"/>
      <c r="D183" s="14"/>
      <c r="E183" s="15"/>
      <c r="F183" s="1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B184" s="4"/>
      <c r="C184" s="4"/>
      <c r="D184" s="14"/>
      <c r="E184" s="15"/>
      <c r="F184" s="1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B185" s="4"/>
      <c r="C185" s="4"/>
      <c r="D185" s="14"/>
      <c r="E185" s="15"/>
      <c r="F185" s="1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B186" s="4"/>
      <c r="C186" s="4"/>
      <c r="D186" s="14"/>
      <c r="E186" s="15"/>
      <c r="F186" s="1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B187" s="4"/>
      <c r="C187" s="4"/>
      <c r="D187" s="14"/>
      <c r="E187" s="15"/>
      <c r="F187" s="1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B188" s="4"/>
      <c r="C188" s="4"/>
      <c r="D188" s="14"/>
      <c r="E188" s="15"/>
      <c r="F188" s="1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B189" s="4"/>
      <c r="C189" s="4"/>
      <c r="D189" s="14"/>
      <c r="E189" s="15"/>
      <c r="F189" s="1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B190" s="4"/>
      <c r="C190" s="4"/>
      <c r="D190" s="14"/>
      <c r="E190" s="15"/>
      <c r="F190" s="1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B191" s="4"/>
      <c r="C191" s="4"/>
      <c r="D191" s="14"/>
      <c r="E191" s="15"/>
      <c r="F191" s="1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B192" s="4"/>
      <c r="C192" s="4"/>
      <c r="D192" s="14"/>
      <c r="E192" s="15"/>
      <c r="F192" s="1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B193" s="4"/>
      <c r="C193" s="4"/>
      <c r="D193" s="14"/>
      <c r="E193" s="15"/>
      <c r="F193" s="1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B194" s="4"/>
      <c r="C194" s="4"/>
      <c r="D194" s="14"/>
      <c r="E194" s="15"/>
      <c r="F194" s="1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B195" s="4"/>
      <c r="C195" s="4"/>
      <c r="D195" s="14"/>
      <c r="E195" s="15"/>
      <c r="F195" s="1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B196" s="4"/>
      <c r="C196" s="4"/>
      <c r="D196" s="14"/>
      <c r="E196" s="15"/>
      <c r="F196" s="1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B197" s="4"/>
      <c r="C197" s="4"/>
      <c r="D197" s="14"/>
      <c r="E197" s="15"/>
      <c r="F197" s="1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B198" s="4"/>
      <c r="C198" s="4"/>
      <c r="D198" s="14"/>
      <c r="E198" s="15"/>
      <c r="F198" s="1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B199" s="4"/>
      <c r="C199" s="4"/>
      <c r="D199" s="14"/>
      <c r="E199" s="15"/>
      <c r="F199" s="1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B200" s="4"/>
      <c r="C200" s="4"/>
      <c r="D200" s="14"/>
      <c r="E200" s="15"/>
      <c r="F200" s="1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B201" s="4"/>
      <c r="C201" s="4"/>
      <c r="D201" s="14"/>
      <c r="E201" s="15"/>
      <c r="F201" s="1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B202" s="4"/>
      <c r="C202" s="4"/>
      <c r="D202" s="14"/>
      <c r="E202" s="15"/>
      <c r="F202" s="1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B203" s="4"/>
      <c r="C203" s="4"/>
      <c r="D203" s="14"/>
      <c r="E203" s="15"/>
      <c r="F203" s="1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B204" s="4"/>
      <c r="C204" s="4"/>
      <c r="D204" s="14"/>
      <c r="E204" s="15"/>
      <c r="F204" s="1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B205" s="4"/>
      <c r="C205" s="4"/>
      <c r="D205" s="14"/>
      <c r="E205" s="15"/>
      <c r="F205" s="1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B206" s="4"/>
      <c r="C206" s="4"/>
      <c r="D206" s="14"/>
      <c r="E206" s="15"/>
      <c r="F206" s="1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B207" s="4"/>
      <c r="C207" s="4"/>
      <c r="D207" s="14"/>
      <c r="E207" s="15"/>
      <c r="F207" s="1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B208" s="4"/>
      <c r="C208" s="4"/>
      <c r="D208" s="14"/>
      <c r="E208" s="15"/>
      <c r="F208" s="1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B209" s="4"/>
      <c r="C209" s="4"/>
      <c r="D209" s="14"/>
      <c r="E209" s="15"/>
      <c r="F209" s="1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B210" s="4"/>
      <c r="C210" s="4"/>
      <c r="D210" s="14"/>
      <c r="E210" s="15"/>
      <c r="F210" s="1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B211" s="4"/>
      <c r="C211" s="4"/>
      <c r="D211" s="14"/>
      <c r="E211" s="15"/>
      <c r="F211" s="1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B212" s="4"/>
      <c r="C212" s="4"/>
      <c r="D212" s="14"/>
      <c r="E212" s="15"/>
      <c r="F212" s="1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B213" s="4"/>
      <c r="C213" s="4"/>
      <c r="D213" s="14"/>
      <c r="E213" s="15"/>
      <c r="F213" s="1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B214" s="4"/>
      <c r="C214" s="4"/>
      <c r="D214" s="14"/>
      <c r="E214" s="15"/>
      <c r="F214" s="1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B215" s="4"/>
      <c r="C215" s="4"/>
      <c r="D215" s="14"/>
      <c r="E215" s="15"/>
      <c r="F215" s="1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B216" s="4"/>
      <c r="C216" s="4"/>
      <c r="D216" s="14"/>
      <c r="E216" s="15"/>
      <c r="F216" s="1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B217" s="4"/>
      <c r="C217" s="4"/>
      <c r="D217" s="14"/>
      <c r="E217" s="15"/>
      <c r="F217" s="1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B218" s="4"/>
      <c r="C218" s="4"/>
      <c r="D218" s="14"/>
      <c r="E218" s="15"/>
      <c r="F218" s="1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B219" s="4"/>
      <c r="C219" s="4"/>
      <c r="D219" s="14"/>
      <c r="E219" s="15"/>
      <c r="F219" s="1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B220" s="4"/>
      <c r="C220" s="4"/>
      <c r="D220" s="14"/>
      <c r="E220" s="15"/>
      <c r="F220" s="1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B221" s="4"/>
      <c r="C221" s="4"/>
      <c r="D221" s="14"/>
      <c r="E221" s="15"/>
      <c r="F221" s="1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B222" s="4"/>
      <c r="C222" s="4"/>
      <c r="D222" s="14"/>
      <c r="E222" s="15"/>
      <c r="F222" s="1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B223" s="4"/>
      <c r="C223" s="4"/>
      <c r="D223" s="14"/>
      <c r="E223" s="15"/>
      <c r="F223" s="1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B224" s="4"/>
      <c r="C224" s="4"/>
      <c r="D224" s="14"/>
      <c r="E224" s="15"/>
      <c r="F224" s="1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B225" s="4"/>
      <c r="C225" s="4"/>
      <c r="D225" s="14"/>
      <c r="E225" s="15"/>
      <c r="F225" s="1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B226" s="4"/>
      <c r="C226" s="4"/>
      <c r="D226" s="14"/>
      <c r="E226" s="15"/>
      <c r="F226" s="1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B227" s="4"/>
      <c r="C227" s="4"/>
      <c r="D227" s="14"/>
      <c r="E227" s="15"/>
      <c r="F227" s="1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B228" s="4"/>
      <c r="C228" s="4"/>
      <c r="D228" s="14"/>
      <c r="E228" s="15"/>
      <c r="F228" s="1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B229" s="4"/>
      <c r="C229" s="4"/>
      <c r="D229" s="14"/>
      <c r="E229" s="15"/>
      <c r="F229" s="1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B230" s="4"/>
      <c r="C230" s="4"/>
      <c r="D230" s="14"/>
      <c r="E230" s="15"/>
      <c r="F230" s="1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B231" s="4"/>
      <c r="C231" s="4"/>
      <c r="D231" s="14"/>
      <c r="E231" s="15"/>
      <c r="F231" s="1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B232" s="4"/>
      <c r="C232" s="4"/>
      <c r="D232" s="14"/>
      <c r="E232" s="15"/>
      <c r="F232" s="1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B233" s="4"/>
      <c r="C233" s="4"/>
      <c r="D233" s="14"/>
      <c r="E233" s="15"/>
      <c r="F233" s="1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B234" s="4"/>
      <c r="C234" s="4"/>
      <c r="D234" s="14"/>
      <c r="E234" s="15"/>
      <c r="F234" s="1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B235" s="4"/>
      <c r="C235" s="4"/>
      <c r="D235" s="14"/>
      <c r="E235" s="15"/>
      <c r="F235" s="1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B236" s="4"/>
      <c r="C236" s="4"/>
      <c r="D236" s="14"/>
      <c r="E236" s="15"/>
      <c r="F236" s="1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B237" s="4"/>
      <c r="C237" s="4"/>
      <c r="D237" s="14"/>
      <c r="E237" s="15"/>
      <c r="F237" s="1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B238" s="4"/>
      <c r="C238" s="4"/>
      <c r="D238" s="14"/>
      <c r="E238" s="15"/>
      <c r="F238" s="1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B239" s="4"/>
      <c r="C239" s="4"/>
      <c r="D239" s="14"/>
      <c r="E239" s="15"/>
      <c r="F239" s="1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B240" s="4"/>
      <c r="C240" s="4"/>
      <c r="D240" s="14"/>
      <c r="E240" s="15"/>
      <c r="F240" s="1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B241" s="4"/>
      <c r="C241" s="4"/>
      <c r="D241" s="14"/>
      <c r="E241" s="15"/>
      <c r="F241" s="1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B242" s="4"/>
      <c r="C242" s="4"/>
      <c r="D242" s="14"/>
      <c r="E242" s="15"/>
      <c r="F242" s="1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B243" s="4"/>
      <c r="C243" s="4"/>
      <c r="D243" s="14"/>
      <c r="E243" s="15"/>
      <c r="F243" s="1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B244" s="4"/>
      <c r="C244" s="4"/>
      <c r="D244" s="14"/>
      <c r="E244" s="15"/>
      <c r="F244" s="1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B245" s="4"/>
      <c r="C245" s="4"/>
      <c r="D245" s="14"/>
      <c r="E245" s="15"/>
      <c r="F245" s="1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B246" s="4"/>
      <c r="C246" s="4"/>
      <c r="D246" s="14"/>
      <c r="E246" s="15"/>
      <c r="F246" s="1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B247" s="4"/>
      <c r="C247" s="4"/>
      <c r="D247" s="14"/>
      <c r="E247" s="15"/>
      <c r="F247" s="1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B248" s="4"/>
      <c r="C248" s="4"/>
      <c r="D248" s="14"/>
      <c r="E248" s="15"/>
      <c r="F248" s="1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B249" s="4"/>
      <c r="C249" s="4"/>
      <c r="D249" s="14"/>
      <c r="E249" s="15"/>
      <c r="F249" s="1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B250" s="4"/>
      <c r="C250" s="4"/>
      <c r="D250" s="14"/>
      <c r="E250" s="15"/>
      <c r="F250" s="1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B251" s="4"/>
      <c r="C251" s="4"/>
      <c r="D251" s="14"/>
      <c r="E251" s="15"/>
      <c r="F251" s="1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B252" s="4"/>
      <c r="C252" s="4"/>
      <c r="D252" s="14"/>
      <c r="E252" s="15"/>
      <c r="F252" s="1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B253" s="4"/>
      <c r="C253" s="4"/>
      <c r="D253" s="14"/>
      <c r="E253" s="15"/>
      <c r="F253" s="1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B254" s="4"/>
      <c r="C254" s="4"/>
      <c r="D254" s="14"/>
      <c r="E254" s="15"/>
      <c r="F254" s="1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B255" s="4"/>
      <c r="C255" s="4"/>
      <c r="D255" s="14"/>
      <c r="E255" s="15"/>
      <c r="F255" s="1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B256" s="4"/>
      <c r="C256" s="4"/>
      <c r="D256" s="14"/>
      <c r="E256" s="15"/>
      <c r="F256" s="1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B257" s="4"/>
      <c r="C257" s="4"/>
      <c r="D257" s="14"/>
      <c r="E257" s="15"/>
      <c r="F257" s="1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B258" s="4"/>
      <c r="C258" s="4"/>
      <c r="D258" s="14"/>
      <c r="E258" s="15"/>
      <c r="F258" s="1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B259" s="4"/>
      <c r="C259" s="4"/>
      <c r="D259" s="14"/>
      <c r="E259" s="15"/>
      <c r="F259" s="1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B260" s="4"/>
      <c r="C260" s="4"/>
      <c r="D260" s="14"/>
      <c r="E260" s="15"/>
      <c r="F260" s="1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B261" s="4"/>
      <c r="C261" s="4"/>
      <c r="D261" s="14"/>
      <c r="E261" s="15"/>
      <c r="F261" s="1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B262" s="4"/>
      <c r="C262" s="4"/>
      <c r="D262" s="14"/>
      <c r="E262" s="15"/>
      <c r="F262" s="1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B263" s="4"/>
      <c r="C263" s="4"/>
      <c r="D263" s="14"/>
      <c r="E263" s="15"/>
      <c r="F263" s="1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B264" s="4"/>
      <c r="C264" s="4"/>
      <c r="D264" s="14"/>
      <c r="E264" s="15"/>
      <c r="F264" s="1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B265" s="4"/>
      <c r="C265" s="4"/>
      <c r="D265" s="14"/>
      <c r="E265" s="15"/>
      <c r="F265" s="1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B266" s="4"/>
      <c r="C266" s="4"/>
      <c r="D266" s="14"/>
      <c r="E266" s="15"/>
      <c r="F266" s="1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B267" s="4"/>
      <c r="C267" s="4"/>
      <c r="D267" s="14"/>
      <c r="E267" s="15"/>
      <c r="F267" s="1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B268" s="4"/>
      <c r="C268" s="4"/>
      <c r="D268" s="14"/>
      <c r="E268" s="15"/>
      <c r="F268" s="1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B269" s="4"/>
      <c r="C269" s="4"/>
      <c r="D269" s="14"/>
      <c r="E269" s="15"/>
      <c r="F269" s="1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B270" s="4"/>
      <c r="C270" s="4"/>
      <c r="D270" s="14"/>
      <c r="E270" s="15"/>
      <c r="F270" s="1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B271" s="4"/>
      <c r="C271" s="4"/>
      <c r="D271" s="14"/>
      <c r="E271" s="15"/>
      <c r="F271" s="1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B272" s="4"/>
      <c r="C272" s="4"/>
      <c r="D272" s="14"/>
      <c r="E272" s="15"/>
      <c r="F272" s="1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B273" s="4"/>
      <c r="C273" s="4"/>
      <c r="D273" s="14"/>
      <c r="E273" s="15"/>
      <c r="F273" s="1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B274" s="4"/>
      <c r="C274" s="4"/>
      <c r="D274" s="14"/>
      <c r="E274" s="15"/>
      <c r="F274" s="1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B275" s="4"/>
      <c r="C275" s="4"/>
      <c r="D275" s="14"/>
      <c r="E275" s="15"/>
      <c r="F275" s="1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B276" s="4"/>
      <c r="C276" s="4"/>
      <c r="D276" s="14"/>
      <c r="E276" s="15"/>
      <c r="F276" s="1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B277" s="4"/>
      <c r="C277" s="4"/>
      <c r="D277" s="14"/>
      <c r="E277" s="15"/>
      <c r="F277" s="1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B278" s="4"/>
      <c r="C278" s="4"/>
      <c r="D278" s="14"/>
      <c r="E278" s="15"/>
      <c r="F278" s="1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B279" s="4"/>
      <c r="C279" s="4"/>
      <c r="D279" s="14"/>
      <c r="E279" s="15"/>
      <c r="F279" s="1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B280" s="4"/>
      <c r="C280" s="4"/>
      <c r="D280" s="14"/>
      <c r="E280" s="15"/>
      <c r="F280" s="1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B281" s="4"/>
      <c r="C281" s="4"/>
      <c r="D281" s="14"/>
      <c r="E281" s="15"/>
      <c r="F281" s="1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B282" s="4"/>
      <c r="C282" s="4"/>
      <c r="D282" s="14"/>
      <c r="E282" s="15"/>
      <c r="F282" s="1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B283" s="4"/>
      <c r="C283" s="4"/>
      <c r="D283" s="14"/>
      <c r="E283" s="15"/>
      <c r="F283" s="1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B284" s="4"/>
      <c r="C284" s="4"/>
      <c r="D284" s="14"/>
      <c r="E284" s="15"/>
      <c r="F284" s="1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B285" s="4"/>
      <c r="C285" s="4"/>
      <c r="D285" s="14"/>
      <c r="E285" s="15"/>
      <c r="F285" s="1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B286" s="4"/>
      <c r="C286" s="4"/>
      <c r="D286" s="14"/>
      <c r="E286" s="15"/>
      <c r="F286" s="1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B287" s="4"/>
      <c r="C287" s="4"/>
      <c r="D287" s="14"/>
      <c r="E287" s="15"/>
      <c r="F287" s="1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B288" s="4"/>
      <c r="C288" s="4"/>
      <c r="D288" s="14"/>
      <c r="E288" s="15"/>
      <c r="F288" s="1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B289" s="4"/>
      <c r="C289" s="4"/>
      <c r="D289" s="14"/>
      <c r="E289" s="15"/>
      <c r="F289" s="1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B290" s="4"/>
      <c r="C290" s="4"/>
      <c r="D290" s="14"/>
      <c r="E290" s="15"/>
      <c r="F290" s="1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B291" s="4"/>
      <c r="C291" s="4"/>
      <c r="D291" s="14"/>
      <c r="E291" s="15"/>
      <c r="F291" s="1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B292" s="4"/>
      <c r="C292" s="4"/>
      <c r="D292" s="14"/>
      <c r="E292" s="15"/>
      <c r="F292" s="1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B293" s="4"/>
      <c r="C293" s="4"/>
      <c r="D293" s="14"/>
      <c r="E293" s="15"/>
      <c r="F293" s="1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B294" s="4"/>
      <c r="C294" s="4"/>
      <c r="D294" s="14"/>
      <c r="E294" s="15"/>
      <c r="F294" s="1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B295" s="4"/>
      <c r="C295" s="4"/>
      <c r="D295" s="14"/>
      <c r="E295" s="15"/>
      <c r="F295" s="1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B296" s="4"/>
      <c r="C296" s="4"/>
      <c r="D296" s="14"/>
      <c r="E296" s="15"/>
      <c r="F296" s="1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B297" s="4"/>
      <c r="C297" s="4"/>
      <c r="D297" s="14"/>
      <c r="E297" s="15"/>
      <c r="F297" s="1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B298" s="4"/>
      <c r="C298" s="4"/>
      <c r="D298" s="14"/>
      <c r="E298" s="15"/>
      <c r="F298" s="1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B299" s="4"/>
      <c r="C299" s="4"/>
      <c r="D299" s="14"/>
      <c r="E299" s="15"/>
      <c r="F299" s="1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B300" s="4"/>
      <c r="C300" s="4"/>
      <c r="D300" s="14"/>
      <c r="E300" s="15"/>
      <c r="F300" s="1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B301" s="4"/>
      <c r="C301" s="4"/>
      <c r="D301" s="14"/>
      <c r="E301" s="15"/>
      <c r="F301" s="1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B302" s="4"/>
      <c r="C302" s="4"/>
      <c r="D302" s="14"/>
      <c r="E302" s="15"/>
      <c r="F302" s="1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B303" s="4"/>
      <c r="C303" s="4"/>
      <c r="D303" s="14"/>
      <c r="E303" s="15"/>
      <c r="F303" s="1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B304" s="4"/>
      <c r="C304" s="4"/>
      <c r="D304" s="14"/>
      <c r="E304" s="15"/>
      <c r="F304" s="1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B305" s="4"/>
      <c r="C305" s="4"/>
      <c r="D305" s="14"/>
      <c r="E305" s="15"/>
      <c r="F305" s="1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B306" s="4"/>
      <c r="C306" s="4"/>
      <c r="D306" s="14"/>
      <c r="E306" s="15"/>
      <c r="F306" s="1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B307" s="4"/>
      <c r="C307" s="4"/>
      <c r="D307" s="14"/>
      <c r="E307" s="15"/>
      <c r="F307" s="1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B308" s="4"/>
      <c r="C308" s="4"/>
      <c r="D308" s="14"/>
      <c r="E308" s="15"/>
      <c r="F308" s="1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B309" s="4"/>
      <c r="C309" s="4"/>
      <c r="D309" s="14"/>
      <c r="E309" s="15"/>
      <c r="F309" s="1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B310" s="4"/>
      <c r="C310" s="4"/>
      <c r="D310" s="14"/>
      <c r="E310" s="15"/>
      <c r="F310" s="1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B311" s="4"/>
      <c r="C311" s="4"/>
      <c r="D311" s="14"/>
      <c r="E311" s="15"/>
      <c r="F311" s="1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B312" s="4"/>
      <c r="C312" s="4"/>
      <c r="D312" s="14"/>
      <c r="E312" s="15"/>
      <c r="F312" s="1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B313" s="4"/>
      <c r="C313" s="4"/>
      <c r="D313" s="14"/>
      <c r="E313" s="15"/>
      <c r="F313" s="1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B314" s="4"/>
      <c r="C314" s="4"/>
      <c r="D314" s="14"/>
      <c r="E314" s="15"/>
      <c r="F314" s="1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B315" s="4"/>
      <c r="C315" s="4"/>
      <c r="D315" s="14"/>
      <c r="E315" s="15"/>
      <c r="F315" s="1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B316" s="4"/>
      <c r="C316" s="4"/>
      <c r="D316" s="14"/>
      <c r="E316" s="15"/>
      <c r="F316" s="1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B317" s="4"/>
      <c r="C317" s="4"/>
      <c r="D317" s="14"/>
      <c r="E317" s="15"/>
      <c r="F317" s="1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B318" s="4"/>
      <c r="C318" s="4"/>
      <c r="D318" s="14"/>
      <c r="E318" s="15"/>
      <c r="F318" s="1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B319" s="4"/>
      <c r="C319" s="4"/>
      <c r="D319" s="14"/>
      <c r="E319" s="15"/>
      <c r="F319" s="1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B320" s="4"/>
      <c r="C320" s="4"/>
      <c r="D320" s="14"/>
      <c r="E320" s="15"/>
      <c r="F320" s="1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B321" s="4"/>
      <c r="C321" s="4"/>
      <c r="D321" s="14"/>
      <c r="E321" s="15"/>
      <c r="F321" s="1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B322" s="4"/>
      <c r="C322" s="4"/>
      <c r="D322" s="14"/>
      <c r="E322" s="15"/>
      <c r="F322" s="1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B323" s="4"/>
      <c r="C323" s="4"/>
      <c r="D323" s="14"/>
      <c r="E323" s="15"/>
      <c r="F323" s="1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B324" s="4"/>
      <c r="C324" s="4"/>
      <c r="D324" s="14"/>
      <c r="E324" s="15"/>
      <c r="F324" s="1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B325" s="4"/>
      <c r="C325" s="4"/>
      <c r="D325" s="14"/>
      <c r="E325" s="15"/>
      <c r="F325" s="1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B326" s="4"/>
      <c r="C326" s="4"/>
      <c r="D326" s="14"/>
      <c r="E326" s="15"/>
      <c r="F326" s="1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B327" s="4"/>
      <c r="C327" s="4"/>
      <c r="D327" s="14"/>
      <c r="E327" s="15"/>
      <c r="F327" s="1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B328" s="4"/>
      <c r="C328" s="4"/>
      <c r="D328" s="14"/>
      <c r="E328" s="15"/>
      <c r="F328" s="1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B329" s="4"/>
      <c r="C329" s="4"/>
      <c r="D329" s="14"/>
      <c r="E329" s="15"/>
      <c r="F329" s="1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B330" s="4"/>
      <c r="C330" s="4"/>
      <c r="D330" s="14"/>
      <c r="E330" s="15"/>
      <c r="F330" s="1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B331" s="4"/>
      <c r="C331" s="4"/>
      <c r="D331" s="14"/>
      <c r="E331" s="15"/>
      <c r="F331" s="1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B332" s="4"/>
      <c r="C332" s="4"/>
      <c r="D332" s="14"/>
      <c r="E332" s="15"/>
      <c r="F332" s="1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B333" s="4"/>
      <c r="C333" s="4"/>
      <c r="D333" s="14"/>
      <c r="E333" s="15"/>
      <c r="F333" s="1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B334" s="4"/>
      <c r="C334" s="4"/>
      <c r="D334" s="14"/>
      <c r="E334" s="15"/>
      <c r="F334" s="1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B335" s="4"/>
      <c r="C335" s="4"/>
      <c r="D335" s="14"/>
      <c r="E335" s="15"/>
      <c r="F335" s="1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B336" s="4"/>
      <c r="C336" s="4"/>
      <c r="D336" s="14"/>
      <c r="E336" s="15"/>
      <c r="F336" s="1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B337" s="4"/>
      <c r="C337" s="4"/>
      <c r="D337" s="14"/>
      <c r="E337" s="15"/>
      <c r="F337" s="1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B338" s="4"/>
      <c r="C338" s="4"/>
      <c r="D338" s="14"/>
      <c r="E338" s="15"/>
      <c r="F338" s="1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B339" s="4"/>
      <c r="C339" s="4"/>
      <c r="D339" s="14"/>
      <c r="E339" s="15"/>
      <c r="F339" s="1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B340" s="4"/>
      <c r="C340" s="4"/>
      <c r="D340" s="14"/>
      <c r="E340" s="15"/>
      <c r="F340" s="1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B341" s="4"/>
      <c r="C341" s="4"/>
      <c r="D341" s="14"/>
      <c r="E341" s="15"/>
      <c r="F341" s="1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B342" s="4"/>
      <c r="C342" s="4"/>
      <c r="D342" s="14"/>
      <c r="E342" s="15"/>
      <c r="F342" s="1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B343" s="4"/>
      <c r="C343" s="4"/>
      <c r="D343" s="14"/>
      <c r="E343" s="15"/>
      <c r="F343" s="1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B344" s="4"/>
      <c r="C344" s="4"/>
      <c r="D344" s="14"/>
      <c r="E344" s="15"/>
      <c r="F344" s="1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B345" s="4"/>
      <c r="C345" s="4"/>
      <c r="D345" s="14"/>
      <c r="E345" s="15"/>
      <c r="F345" s="1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B346" s="4"/>
      <c r="C346" s="4"/>
      <c r="D346" s="14"/>
      <c r="E346" s="15"/>
      <c r="F346" s="1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B347" s="4"/>
      <c r="C347" s="4"/>
      <c r="D347" s="14"/>
      <c r="E347" s="15"/>
      <c r="F347" s="1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B348" s="4"/>
      <c r="C348" s="4"/>
      <c r="D348" s="14"/>
      <c r="E348" s="15"/>
      <c r="F348" s="1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B349" s="4"/>
      <c r="C349" s="4"/>
      <c r="D349" s="14"/>
      <c r="E349" s="15"/>
      <c r="F349" s="1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B350" s="4"/>
      <c r="C350" s="4"/>
      <c r="D350" s="14"/>
      <c r="E350" s="15"/>
      <c r="F350" s="1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B351" s="4"/>
      <c r="C351" s="4"/>
      <c r="D351" s="14"/>
      <c r="E351" s="15"/>
      <c r="F351" s="1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B352" s="4"/>
      <c r="C352" s="4"/>
      <c r="D352" s="14"/>
      <c r="E352" s="15"/>
      <c r="F352" s="1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B353" s="4"/>
      <c r="C353" s="4"/>
      <c r="D353" s="14"/>
      <c r="E353" s="15"/>
      <c r="F353" s="1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B354" s="4"/>
      <c r="C354" s="4"/>
      <c r="D354" s="14"/>
      <c r="E354" s="15"/>
      <c r="F354" s="1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B355" s="4"/>
      <c r="C355" s="4"/>
      <c r="D355" s="14"/>
      <c r="E355" s="15"/>
      <c r="F355" s="1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B356" s="4"/>
      <c r="C356" s="4"/>
      <c r="D356" s="14"/>
      <c r="E356" s="15"/>
      <c r="F356" s="1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B357" s="4"/>
      <c r="C357" s="4"/>
      <c r="D357" s="14"/>
      <c r="E357" s="15"/>
      <c r="F357" s="1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B358" s="4"/>
      <c r="C358" s="4"/>
      <c r="D358" s="14"/>
      <c r="E358" s="15"/>
      <c r="F358" s="1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B359" s="4"/>
      <c r="C359" s="4"/>
      <c r="D359" s="14"/>
      <c r="E359" s="15"/>
      <c r="F359" s="1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B360" s="4"/>
      <c r="C360" s="4"/>
      <c r="D360" s="14"/>
      <c r="E360" s="15"/>
      <c r="F360" s="1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B361" s="4"/>
      <c r="C361" s="4"/>
      <c r="D361" s="14"/>
      <c r="E361" s="15"/>
      <c r="F361" s="1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B362" s="4"/>
      <c r="C362" s="4"/>
      <c r="D362" s="14"/>
      <c r="E362" s="15"/>
      <c r="F362" s="1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B363" s="4"/>
      <c r="C363" s="4"/>
      <c r="D363" s="14"/>
      <c r="E363" s="15"/>
      <c r="F363" s="1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B364" s="4"/>
      <c r="C364" s="4"/>
      <c r="D364" s="14"/>
      <c r="E364" s="15"/>
      <c r="F364" s="1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B365" s="4"/>
      <c r="C365" s="4"/>
      <c r="D365" s="14"/>
      <c r="E365" s="15"/>
      <c r="F365" s="1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B366" s="4"/>
      <c r="C366" s="4"/>
      <c r="D366" s="14"/>
      <c r="E366" s="15"/>
      <c r="F366" s="1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B367" s="4"/>
      <c r="C367" s="4"/>
      <c r="D367" s="14"/>
      <c r="E367" s="15"/>
      <c r="F367" s="1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B368" s="4"/>
      <c r="C368" s="4"/>
      <c r="D368" s="14"/>
      <c r="E368" s="15"/>
      <c r="F368" s="1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B369" s="4"/>
      <c r="C369" s="4"/>
      <c r="D369" s="14"/>
      <c r="E369" s="15"/>
      <c r="F369" s="1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B370" s="4"/>
      <c r="C370" s="4"/>
      <c r="D370" s="14"/>
      <c r="E370" s="15"/>
      <c r="F370" s="1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B371" s="4"/>
      <c r="C371" s="4"/>
      <c r="D371" s="14"/>
      <c r="E371" s="15"/>
      <c r="F371" s="1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B372" s="4"/>
      <c r="C372" s="4"/>
      <c r="D372" s="14"/>
      <c r="E372" s="15"/>
      <c r="F372" s="1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B373" s="4"/>
      <c r="C373" s="4"/>
      <c r="D373" s="14"/>
      <c r="E373" s="15"/>
      <c r="F373" s="1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B374" s="4"/>
      <c r="C374" s="4"/>
      <c r="D374" s="14"/>
      <c r="E374" s="15"/>
      <c r="F374" s="1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B375" s="4"/>
      <c r="C375" s="4"/>
      <c r="D375" s="14"/>
      <c r="E375" s="15"/>
      <c r="F375" s="1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B376" s="4"/>
      <c r="C376" s="4"/>
      <c r="D376" s="14"/>
      <c r="E376" s="15"/>
      <c r="F376" s="1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B377" s="4"/>
      <c r="C377" s="4"/>
      <c r="D377" s="14"/>
      <c r="E377" s="15"/>
      <c r="F377" s="1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B378" s="4"/>
      <c r="C378" s="4"/>
      <c r="D378" s="14"/>
      <c r="E378" s="15"/>
      <c r="F378" s="1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B379" s="4"/>
      <c r="C379" s="4"/>
      <c r="D379" s="14"/>
      <c r="E379" s="15"/>
      <c r="F379" s="1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B380" s="4"/>
      <c r="C380" s="4"/>
      <c r="D380" s="14"/>
      <c r="E380" s="15"/>
      <c r="F380" s="1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B381" s="4"/>
      <c r="C381" s="4"/>
      <c r="D381" s="14"/>
      <c r="E381" s="15"/>
      <c r="F381" s="1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B382" s="4"/>
      <c r="C382" s="4"/>
      <c r="D382" s="14"/>
      <c r="E382" s="15"/>
      <c r="F382" s="1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B383" s="4"/>
      <c r="C383" s="4"/>
      <c r="D383" s="14"/>
      <c r="E383" s="15"/>
      <c r="F383" s="1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B384" s="4"/>
      <c r="C384" s="4"/>
      <c r="D384" s="14"/>
      <c r="E384" s="15"/>
      <c r="F384" s="1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B385" s="4"/>
      <c r="C385" s="4"/>
      <c r="D385" s="14"/>
      <c r="E385" s="15"/>
      <c r="F385" s="1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B386" s="4"/>
      <c r="C386" s="4"/>
      <c r="D386" s="14"/>
      <c r="E386" s="15"/>
      <c r="F386" s="1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B387" s="4"/>
      <c r="C387" s="4"/>
      <c r="D387" s="14"/>
      <c r="E387" s="15"/>
      <c r="F387" s="1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B388" s="4"/>
      <c r="C388" s="4"/>
      <c r="D388" s="14"/>
      <c r="E388" s="15"/>
      <c r="F388" s="1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B389" s="4"/>
      <c r="C389" s="4"/>
      <c r="D389" s="14"/>
      <c r="E389" s="15"/>
      <c r="F389" s="1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B390" s="4"/>
      <c r="C390" s="4"/>
      <c r="D390" s="14"/>
      <c r="E390" s="15"/>
      <c r="F390" s="1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B391" s="4"/>
      <c r="C391" s="4"/>
      <c r="D391" s="14"/>
      <c r="E391" s="15"/>
      <c r="F391" s="1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B392" s="4"/>
      <c r="C392" s="4"/>
      <c r="D392" s="14"/>
      <c r="E392" s="15"/>
      <c r="F392" s="1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B393" s="4"/>
      <c r="C393" s="4"/>
      <c r="D393" s="14"/>
      <c r="E393" s="15"/>
      <c r="F393" s="1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B394" s="4"/>
      <c r="C394" s="4"/>
      <c r="D394" s="14"/>
      <c r="E394" s="15"/>
      <c r="F394" s="1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B395" s="4"/>
      <c r="C395" s="4"/>
      <c r="D395" s="14"/>
      <c r="E395" s="15"/>
      <c r="F395" s="1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B396" s="4"/>
      <c r="C396" s="4"/>
      <c r="D396" s="14"/>
      <c r="E396" s="15"/>
      <c r="F396" s="1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B397" s="4"/>
      <c r="C397" s="4"/>
      <c r="D397" s="14"/>
      <c r="E397" s="15"/>
      <c r="F397" s="1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B398" s="4"/>
      <c r="C398" s="4"/>
      <c r="D398" s="14"/>
      <c r="E398" s="15"/>
      <c r="F398" s="1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B399" s="4"/>
      <c r="C399" s="4"/>
      <c r="D399" s="14"/>
      <c r="E399" s="15"/>
      <c r="F399" s="1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B400" s="4"/>
      <c r="C400" s="4"/>
      <c r="D400" s="14"/>
      <c r="E400" s="15"/>
      <c r="F400" s="1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B401" s="4"/>
      <c r="C401" s="4"/>
      <c r="D401" s="14"/>
      <c r="E401" s="15"/>
      <c r="F401" s="1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B402" s="4"/>
      <c r="C402" s="4"/>
      <c r="D402" s="14"/>
      <c r="E402" s="15"/>
      <c r="F402" s="1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B403" s="4"/>
      <c r="C403" s="4"/>
      <c r="D403" s="14"/>
      <c r="E403" s="15"/>
      <c r="F403" s="1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B404" s="4"/>
      <c r="C404" s="4"/>
      <c r="D404" s="14"/>
      <c r="E404" s="15"/>
      <c r="F404" s="1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B405" s="4"/>
      <c r="C405" s="4"/>
      <c r="D405" s="14"/>
      <c r="E405" s="15"/>
      <c r="F405" s="1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B406" s="4"/>
      <c r="C406" s="4"/>
      <c r="D406" s="14"/>
      <c r="E406" s="15"/>
      <c r="F406" s="1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B407" s="4"/>
      <c r="C407" s="4"/>
      <c r="D407" s="14"/>
      <c r="E407" s="15"/>
      <c r="F407" s="1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B408" s="4"/>
      <c r="C408" s="4"/>
      <c r="D408" s="14"/>
      <c r="E408" s="15"/>
      <c r="F408" s="1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B409" s="4"/>
      <c r="C409" s="4"/>
      <c r="D409" s="14"/>
      <c r="E409" s="15"/>
      <c r="F409" s="1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B410" s="4"/>
      <c r="C410" s="4"/>
      <c r="D410" s="14"/>
      <c r="E410" s="15"/>
      <c r="F410" s="1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B411" s="4"/>
      <c r="C411" s="4"/>
      <c r="D411" s="14"/>
      <c r="E411" s="15"/>
      <c r="F411" s="1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B412" s="4"/>
      <c r="C412" s="4"/>
      <c r="D412" s="14"/>
      <c r="E412" s="15"/>
      <c r="F412" s="1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B413" s="4"/>
      <c r="C413" s="4"/>
      <c r="D413" s="14"/>
      <c r="E413" s="15"/>
      <c r="F413" s="1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B414" s="4"/>
      <c r="C414" s="4"/>
      <c r="D414" s="14"/>
      <c r="E414" s="15"/>
      <c r="F414" s="1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B415" s="4"/>
      <c r="C415" s="4"/>
      <c r="D415" s="14"/>
      <c r="E415" s="15"/>
      <c r="F415" s="1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B416" s="4"/>
      <c r="C416" s="4"/>
      <c r="D416" s="14"/>
      <c r="E416" s="15"/>
      <c r="F416" s="1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B417" s="4"/>
      <c r="C417" s="4"/>
      <c r="D417" s="14"/>
      <c r="E417" s="15"/>
      <c r="F417" s="1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B418" s="4"/>
      <c r="C418" s="4"/>
      <c r="D418" s="14"/>
      <c r="E418" s="15"/>
      <c r="F418" s="1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B419" s="4"/>
      <c r="C419" s="4"/>
      <c r="D419" s="14"/>
      <c r="E419" s="15"/>
      <c r="F419" s="1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B420" s="4"/>
      <c r="C420" s="4"/>
      <c r="D420" s="14"/>
      <c r="E420" s="15"/>
      <c r="F420" s="1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B421" s="4"/>
      <c r="C421" s="4"/>
      <c r="D421" s="14"/>
      <c r="E421" s="15"/>
      <c r="F421" s="1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B422" s="4"/>
      <c r="C422" s="4"/>
      <c r="D422" s="14"/>
      <c r="E422" s="15"/>
      <c r="F422" s="1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B423" s="4"/>
      <c r="C423" s="4"/>
      <c r="D423" s="14"/>
      <c r="E423" s="15"/>
      <c r="F423" s="1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B424" s="4"/>
      <c r="C424" s="4"/>
      <c r="D424" s="14"/>
      <c r="E424" s="15"/>
      <c r="F424" s="1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B425" s="4"/>
      <c r="C425" s="4"/>
      <c r="D425" s="14"/>
      <c r="E425" s="15"/>
      <c r="F425" s="1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B426" s="4"/>
      <c r="C426" s="4"/>
      <c r="D426" s="14"/>
      <c r="E426" s="15"/>
      <c r="F426" s="1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B427" s="4"/>
      <c r="C427" s="4"/>
      <c r="D427" s="14"/>
      <c r="E427" s="15"/>
      <c r="F427" s="1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B428" s="4"/>
      <c r="C428" s="4"/>
      <c r="D428" s="14"/>
      <c r="E428" s="15"/>
      <c r="F428" s="1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B429" s="4"/>
      <c r="C429" s="4"/>
      <c r="D429" s="14"/>
      <c r="E429" s="15"/>
      <c r="F429" s="1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B430" s="4"/>
      <c r="C430" s="4"/>
      <c r="D430" s="14"/>
      <c r="E430" s="15"/>
      <c r="F430" s="1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B431" s="4"/>
      <c r="C431" s="4"/>
      <c r="D431" s="14"/>
      <c r="E431" s="15"/>
      <c r="F431" s="1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B432" s="4"/>
      <c r="C432" s="4"/>
      <c r="D432" s="14"/>
      <c r="E432" s="15"/>
      <c r="F432" s="1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B433" s="4"/>
      <c r="C433" s="4"/>
      <c r="D433" s="14"/>
      <c r="E433" s="15"/>
      <c r="F433" s="1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B434" s="4"/>
      <c r="C434" s="4"/>
      <c r="D434" s="14"/>
      <c r="E434" s="15"/>
      <c r="F434" s="1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B435" s="4"/>
      <c r="C435" s="4"/>
      <c r="D435" s="14"/>
      <c r="E435" s="15"/>
      <c r="F435" s="1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B436" s="4"/>
      <c r="C436" s="4"/>
      <c r="D436" s="14"/>
      <c r="E436" s="15"/>
      <c r="F436" s="1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B437" s="4"/>
      <c r="C437" s="4"/>
      <c r="D437" s="14"/>
      <c r="E437" s="15"/>
      <c r="F437" s="1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B438" s="4"/>
      <c r="C438" s="4"/>
      <c r="D438" s="14"/>
      <c r="E438" s="15"/>
      <c r="F438" s="1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B439" s="4"/>
      <c r="C439" s="4"/>
      <c r="D439" s="14"/>
      <c r="E439" s="15"/>
      <c r="F439" s="1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B440" s="4"/>
      <c r="C440" s="4"/>
      <c r="D440" s="14"/>
      <c r="E440" s="15"/>
      <c r="F440" s="1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B441" s="4"/>
      <c r="C441" s="4"/>
      <c r="D441" s="14"/>
      <c r="E441" s="15"/>
      <c r="F441" s="1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B442" s="4"/>
      <c r="C442" s="4"/>
      <c r="D442" s="14"/>
      <c r="E442" s="15"/>
      <c r="F442" s="1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B443" s="4"/>
      <c r="C443" s="4"/>
      <c r="D443" s="14"/>
      <c r="E443" s="15"/>
      <c r="F443" s="1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B444" s="4"/>
      <c r="C444" s="4"/>
      <c r="D444" s="14"/>
      <c r="E444" s="15"/>
      <c r="F444" s="1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B445" s="4"/>
      <c r="C445" s="4"/>
      <c r="D445" s="14"/>
      <c r="E445" s="15"/>
      <c r="F445" s="1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B446" s="4"/>
      <c r="C446" s="4"/>
      <c r="D446" s="14"/>
      <c r="E446" s="15"/>
      <c r="F446" s="1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B447" s="4"/>
      <c r="C447" s="4"/>
      <c r="D447" s="14"/>
      <c r="E447" s="15"/>
      <c r="F447" s="1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B448" s="4"/>
      <c r="C448" s="4"/>
      <c r="D448" s="14"/>
      <c r="E448" s="15"/>
      <c r="F448" s="1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B449" s="4"/>
      <c r="C449" s="4"/>
      <c r="D449" s="14"/>
      <c r="E449" s="15"/>
      <c r="F449" s="1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B450" s="4"/>
      <c r="C450" s="4"/>
      <c r="D450" s="14"/>
      <c r="E450" s="15"/>
      <c r="F450" s="1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B451" s="4"/>
      <c r="C451" s="4"/>
      <c r="D451" s="14"/>
      <c r="E451" s="15"/>
      <c r="F451" s="1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B452" s="4"/>
      <c r="C452" s="4"/>
      <c r="D452" s="14"/>
      <c r="E452" s="15"/>
      <c r="F452" s="1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B453" s="4"/>
      <c r="C453" s="4"/>
      <c r="D453" s="14"/>
      <c r="E453" s="15"/>
      <c r="F453" s="1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B454" s="4"/>
      <c r="C454" s="4"/>
      <c r="D454" s="14"/>
      <c r="E454" s="15"/>
      <c r="F454" s="1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B455" s="4"/>
      <c r="C455" s="4"/>
      <c r="D455" s="14"/>
      <c r="E455" s="15"/>
      <c r="F455" s="1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B456" s="4"/>
      <c r="C456" s="4"/>
      <c r="D456" s="14"/>
      <c r="E456" s="15"/>
      <c r="F456" s="1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B457" s="4"/>
      <c r="C457" s="4"/>
      <c r="D457" s="14"/>
      <c r="E457" s="15"/>
      <c r="F457" s="1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B458" s="4"/>
      <c r="C458" s="4"/>
      <c r="D458" s="14"/>
      <c r="E458" s="15"/>
      <c r="F458" s="1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B459" s="4"/>
      <c r="C459" s="4"/>
      <c r="D459" s="14"/>
      <c r="E459" s="15"/>
      <c r="F459" s="1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B460" s="4"/>
      <c r="C460" s="4"/>
      <c r="D460" s="14"/>
      <c r="E460" s="15"/>
      <c r="F460" s="1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B461" s="4"/>
      <c r="C461" s="4"/>
      <c r="D461" s="14"/>
      <c r="E461" s="15"/>
      <c r="F461" s="1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B462" s="4"/>
      <c r="C462" s="4"/>
      <c r="D462" s="14"/>
      <c r="E462" s="15"/>
      <c r="F462" s="1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B463" s="4"/>
      <c r="C463" s="4"/>
      <c r="D463" s="14"/>
      <c r="E463" s="15"/>
      <c r="F463" s="1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B464" s="4"/>
      <c r="C464" s="4"/>
      <c r="D464" s="14"/>
      <c r="E464" s="15"/>
      <c r="F464" s="1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B465" s="4"/>
      <c r="C465" s="4"/>
      <c r="D465" s="14"/>
      <c r="E465" s="15"/>
      <c r="F465" s="1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B466" s="4"/>
      <c r="C466" s="4"/>
      <c r="D466" s="14"/>
      <c r="E466" s="15"/>
      <c r="F466" s="1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B467" s="4"/>
      <c r="C467" s="4"/>
      <c r="D467" s="14"/>
      <c r="E467" s="15"/>
      <c r="F467" s="1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B468" s="4"/>
      <c r="C468" s="4"/>
      <c r="D468" s="14"/>
      <c r="E468" s="15"/>
      <c r="F468" s="1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B469" s="4"/>
      <c r="C469" s="4"/>
      <c r="D469" s="14"/>
      <c r="E469" s="15"/>
      <c r="F469" s="1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B470" s="4"/>
      <c r="C470" s="4"/>
      <c r="D470" s="14"/>
      <c r="E470" s="15"/>
      <c r="F470" s="1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B471" s="4"/>
      <c r="C471" s="4"/>
      <c r="D471" s="14"/>
      <c r="E471" s="15"/>
      <c r="F471" s="1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B472" s="4"/>
      <c r="C472" s="4"/>
      <c r="D472" s="14"/>
      <c r="E472" s="15"/>
      <c r="F472" s="1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B473" s="4"/>
      <c r="C473" s="4"/>
      <c r="D473" s="14"/>
      <c r="E473" s="15"/>
      <c r="F473" s="1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B474" s="4"/>
      <c r="C474" s="4"/>
      <c r="D474" s="14"/>
      <c r="E474" s="15"/>
      <c r="F474" s="1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B475" s="4"/>
      <c r="C475" s="4"/>
      <c r="D475" s="14"/>
      <c r="E475" s="15"/>
      <c r="F475" s="1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B476" s="4"/>
      <c r="C476" s="4"/>
      <c r="D476" s="14"/>
      <c r="E476" s="15"/>
      <c r="F476" s="1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B477" s="4"/>
      <c r="C477" s="4"/>
      <c r="D477" s="14"/>
      <c r="E477" s="15"/>
      <c r="F477" s="1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B478" s="4"/>
      <c r="C478" s="4"/>
      <c r="D478" s="14"/>
      <c r="E478" s="15"/>
      <c r="F478" s="1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B479" s="4"/>
      <c r="C479" s="4"/>
      <c r="D479" s="14"/>
      <c r="E479" s="15"/>
      <c r="F479" s="1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B480" s="4"/>
      <c r="C480" s="4"/>
      <c r="D480" s="14"/>
      <c r="E480" s="15"/>
      <c r="F480" s="1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B481" s="4"/>
      <c r="C481" s="4"/>
      <c r="D481" s="14"/>
      <c r="E481" s="15"/>
      <c r="F481" s="1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B482" s="4"/>
      <c r="C482" s="4"/>
      <c r="D482" s="14"/>
      <c r="E482" s="15"/>
      <c r="F482" s="1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B483" s="4"/>
      <c r="C483" s="4"/>
      <c r="D483" s="14"/>
      <c r="E483" s="15"/>
      <c r="F483" s="1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B484" s="4"/>
      <c r="C484" s="4"/>
      <c r="D484" s="14"/>
      <c r="E484" s="15"/>
      <c r="F484" s="1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B485" s="4"/>
      <c r="C485" s="4"/>
      <c r="D485" s="14"/>
      <c r="E485" s="15"/>
      <c r="F485" s="1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B486" s="4"/>
      <c r="C486" s="4"/>
      <c r="D486" s="14"/>
      <c r="E486" s="15"/>
      <c r="F486" s="1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B487" s="4"/>
      <c r="C487" s="4"/>
      <c r="D487" s="14"/>
      <c r="E487" s="15"/>
      <c r="F487" s="1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B488" s="4"/>
      <c r="C488" s="4"/>
      <c r="D488" s="14"/>
      <c r="E488" s="15"/>
      <c r="F488" s="1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B489" s="4"/>
      <c r="C489" s="4"/>
      <c r="D489" s="14"/>
      <c r="E489" s="15"/>
      <c r="F489" s="1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B490" s="4"/>
      <c r="C490" s="4"/>
      <c r="D490" s="14"/>
      <c r="E490" s="15"/>
      <c r="F490" s="1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B491" s="4"/>
      <c r="C491" s="4"/>
      <c r="D491" s="14"/>
      <c r="E491" s="15"/>
      <c r="F491" s="1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B492" s="4"/>
      <c r="C492" s="4"/>
      <c r="D492" s="14"/>
      <c r="E492" s="15"/>
      <c r="F492" s="1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B493" s="4"/>
      <c r="C493" s="4"/>
      <c r="D493" s="14"/>
      <c r="E493" s="15"/>
      <c r="F493" s="1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B494" s="4"/>
      <c r="C494" s="4"/>
      <c r="D494" s="14"/>
      <c r="E494" s="15"/>
      <c r="F494" s="1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B495" s="4"/>
      <c r="C495" s="4"/>
      <c r="D495" s="14"/>
      <c r="E495" s="15"/>
      <c r="F495" s="1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B496" s="4"/>
      <c r="C496" s="4"/>
      <c r="D496" s="14"/>
      <c r="E496" s="15"/>
      <c r="F496" s="1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B497" s="4"/>
      <c r="C497" s="4"/>
      <c r="D497" s="14"/>
      <c r="E497" s="15"/>
      <c r="F497" s="1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B498" s="4"/>
      <c r="C498" s="4"/>
      <c r="D498" s="14"/>
      <c r="E498" s="15"/>
      <c r="F498" s="1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B499" s="4"/>
      <c r="C499" s="4"/>
      <c r="D499" s="14"/>
      <c r="E499" s="15"/>
      <c r="F499" s="1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B500" s="4"/>
      <c r="C500" s="4"/>
      <c r="D500" s="14"/>
      <c r="E500" s="15"/>
      <c r="F500" s="1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B501" s="4"/>
      <c r="C501" s="4"/>
      <c r="D501" s="14"/>
      <c r="E501" s="15"/>
      <c r="F501" s="1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B502" s="4"/>
      <c r="C502" s="4"/>
      <c r="D502" s="14"/>
      <c r="E502" s="15"/>
      <c r="F502" s="1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B503" s="4"/>
      <c r="C503" s="4"/>
      <c r="D503" s="14"/>
      <c r="E503" s="15"/>
      <c r="F503" s="1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B504" s="4"/>
      <c r="C504" s="4"/>
      <c r="D504" s="14"/>
      <c r="E504" s="15"/>
      <c r="F504" s="1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B505" s="4"/>
      <c r="C505" s="4"/>
      <c r="D505" s="14"/>
      <c r="E505" s="15"/>
      <c r="F505" s="1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B506" s="4"/>
      <c r="C506" s="4"/>
      <c r="D506" s="14"/>
      <c r="E506" s="15"/>
      <c r="F506" s="1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B507" s="4"/>
      <c r="C507" s="4"/>
      <c r="D507" s="14"/>
      <c r="E507" s="15"/>
      <c r="F507" s="1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B508" s="4"/>
      <c r="C508" s="4"/>
      <c r="D508" s="14"/>
      <c r="E508" s="15"/>
      <c r="F508" s="1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B509" s="4"/>
      <c r="C509" s="4"/>
      <c r="D509" s="14"/>
      <c r="E509" s="15"/>
      <c r="F509" s="1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B510" s="4"/>
      <c r="C510" s="4"/>
      <c r="D510" s="14"/>
      <c r="E510" s="15"/>
      <c r="F510" s="1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B511" s="4"/>
      <c r="C511" s="4"/>
      <c r="D511" s="14"/>
      <c r="E511" s="15"/>
      <c r="F511" s="1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B512" s="4"/>
      <c r="C512" s="4"/>
      <c r="D512" s="14"/>
      <c r="E512" s="15"/>
      <c r="F512" s="1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B513" s="4"/>
      <c r="C513" s="4"/>
      <c r="D513" s="14"/>
      <c r="E513" s="15"/>
      <c r="F513" s="1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B514" s="4"/>
      <c r="C514" s="4"/>
      <c r="D514" s="14"/>
      <c r="E514" s="15"/>
      <c r="F514" s="1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B515" s="4"/>
      <c r="C515" s="4"/>
      <c r="D515" s="14"/>
      <c r="E515" s="15"/>
      <c r="F515" s="1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B516" s="4"/>
      <c r="C516" s="4"/>
      <c r="D516" s="14"/>
      <c r="E516" s="15"/>
      <c r="F516" s="1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B517" s="4"/>
      <c r="C517" s="4"/>
      <c r="D517" s="14"/>
      <c r="E517" s="15"/>
      <c r="F517" s="1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B518" s="4"/>
      <c r="C518" s="4"/>
      <c r="D518" s="14"/>
      <c r="E518" s="15"/>
      <c r="F518" s="1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B519" s="4"/>
      <c r="C519" s="4"/>
      <c r="D519" s="14"/>
      <c r="E519" s="15"/>
      <c r="F519" s="1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B520" s="4"/>
      <c r="C520" s="4"/>
      <c r="D520" s="14"/>
      <c r="E520" s="15"/>
      <c r="F520" s="1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B521" s="4"/>
      <c r="C521" s="4"/>
      <c r="D521" s="14"/>
      <c r="E521" s="15"/>
      <c r="F521" s="1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B522" s="4"/>
      <c r="C522" s="4"/>
      <c r="D522" s="14"/>
      <c r="E522" s="15"/>
      <c r="F522" s="1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B523" s="4"/>
      <c r="C523" s="4"/>
      <c r="D523" s="14"/>
      <c r="E523" s="15"/>
      <c r="F523" s="1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B524" s="4"/>
      <c r="C524" s="4"/>
      <c r="D524" s="14"/>
      <c r="E524" s="15"/>
      <c r="F524" s="1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B525" s="4"/>
      <c r="C525" s="4"/>
      <c r="D525" s="14"/>
      <c r="E525" s="15"/>
      <c r="F525" s="1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B526" s="4"/>
      <c r="C526" s="4"/>
      <c r="D526" s="14"/>
      <c r="E526" s="15"/>
      <c r="F526" s="1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B527" s="4"/>
      <c r="C527" s="4"/>
      <c r="D527" s="14"/>
      <c r="E527" s="15"/>
      <c r="F527" s="1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B528" s="4"/>
      <c r="C528" s="4"/>
      <c r="D528" s="14"/>
      <c r="E528" s="15"/>
      <c r="F528" s="1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B529" s="4"/>
      <c r="C529" s="4"/>
      <c r="D529" s="14"/>
      <c r="E529" s="15"/>
      <c r="F529" s="1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B530" s="4"/>
      <c r="C530" s="4"/>
      <c r="D530" s="14"/>
      <c r="E530" s="15"/>
      <c r="F530" s="1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B531" s="4"/>
      <c r="C531" s="4"/>
      <c r="D531" s="14"/>
      <c r="E531" s="15"/>
      <c r="F531" s="1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B532" s="4"/>
      <c r="C532" s="4"/>
      <c r="D532" s="14"/>
      <c r="E532" s="15"/>
      <c r="F532" s="1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B533" s="4"/>
      <c r="C533" s="4"/>
      <c r="D533" s="14"/>
      <c r="E533" s="15"/>
      <c r="F533" s="1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B534" s="4"/>
      <c r="C534" s="4"/>
      <c r="D534" s="14"/>
      <c r="E534" s="15"/>
      <c r="F534" s="1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B535" s="4"/>
      <c r="C535" s="4"/>
      <c r="D535" s="14"/>
      <c r="E535" s="15"/>
      <c r="F535" s="1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B536" s="4"/>
      <c r="C536" s="4"/>
      <c r="D536" s="14"/>
      <c r="E536" s="15"/>
      <c r="F536" s="1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B537" s="4"/>
      <c r="C537" s="4"/>
      <c r="D537" s="14"/>
      <c r="E537" s="15"/>
      <c r="F537" s="1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B538" s="4"/>
      <c r="C538" s="4"/>
      <c r="D538" s="14"/>
      <c r="E538" s="15"/>
      <c r="F538" s="1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B539" s="4"/>
      <c r="C539" s="4"/>
      <c r="D539" s="14"/>
      <c r="E539" s="15"/>
      <c r="F539" s="1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B540" s="4"/>
      <c r="C540" s="4"/>
      <c r="D540" s="14"/>
      <c r="E540" s="15"/>
      <c r="F540" s="1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B541" s="4"/>
      <c r="C541" s="4"/>
      <c r="D541" s="14"/>
      <c r="E541" s="15"/>
      <c r="F541" s="1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B542" s="4"/>
      <c r="C542" s="4"/>
      <c r="D542" s="14"/>
      <c r="E542" s="15"/>
      <c r="F542" s="1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B543" s="4"/>
      <c r="C543" s="4"/>
      <c r="D543" s="14"/>
      <c r="E543" s="15"/>
      <c r="F543" s="1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B544" s="4"/>
      <c r="C544" s="4"/>
      <c r="D544" s="14"/>
      <c r="E544" s="15"/>
      <c r="F544" s="1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B545" s="4"/>
      <c r="C545" s="4"/>
      <c r="D545" s="14"/>
      <c r="E545" s="15"/>
      <c r="F545" s="1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B546" s="4"/>
      <c r="C546" s="4"/>
      <c r="D546" s="14"/>
      <c r="E546" s="15"/>
      <c r="F546" s="1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B547" s="4"/>
      <c r="C547" s="4"/>
      <c r="D547" s="14"/>
      <c r="E547" s="15"/>
      <c r="F547" s="1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B548" s="4"/>
      <c r="C548" s="4"/>
      <c r="D548" s="14"/>
      <c r="E548" s="15"/>
      <c r="F548" s="1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B549" s="4"/>
      <c r="C549" s="4"/>
      <c r="D549" s="14"/>
      <c r="E549" s="15"/>
      <c r="F549" s="1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B550" s="4"/>
      <c r="C550" s="4"/>
      <c r="D550" s="14"/>
      <c r="E550" s="15"/>
      <c r="F550" s="1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B551" s="4"/>
      <c r="C551" s="4"/>
      <c r="D551" s="14"/>
      <c r="E551" s="15"/>
      <c r="F551" s="1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B552" s="4"/>
      <c r="C552" s="4"/>
      <c r="D552" s="14"/>
      <c r="E552" s="15"/>
      <c r="F552" s="1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B553" s="4"/>
      <c r="C553" s="4"/>
      <c r="D553" s="14"/>
      <c r="E553" s="15"/>
      <c r="F553" s="1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B554" s="4"/>
      <c r="C554" s="4"/>
      <c r="D554" s="14"/>
      <c r="E554" s="15"/>
      <c r="F554" s="1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B555" s="4"/>
      <c r="C555" s="4"/>
      <c r="D555" s="14"/>
      <c r="E555" s="15"/>
      <c r="F555" s="1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B556" s="4"/>
      <c r="C556" s="4"/>
      <c r="D556" s="14"/>
      <c r="E556" s="15"/>
      <c r="F556" s="1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B557" s="4"/>
      <c r="C557" s="4"/>
      <c r="D557" s="14"/>
      <c r="E557" s="15"/>
      <c r="F557" s="1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B558" s="4"/>
      <c r="C558" s="4"/>
      <c r="D558" s="14"/>
      <c r="E558" s="15"/>
      <c r="F558" s="1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B559" s="4"/>
      <c r="C559" s="4"/>
      <c r="D559" s="14"/>
      <c r="E559" s="15"/>
      <c r="F559" s="1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B560" s="4"/>
      <c r="C560" s="4"/>
      <c r="D560" s="14"/>
      <c r="E560" s="15"/>
      <c r="F560" s="1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B561" s="4"/>
      <c r="C561" s="4"/>
      <c r="D561" s="14"/>
      <c r="E561" s="15"/>
      <c r="F561" s="1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B562" s="4"/>
      <c r="C562" s="4"/>
      <c r="D562" s="14"/>
      <c r="E562" s="15"/>
      <c r="F562" s="1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B563" s="4"/>
      <c r="C563" s="4"/>
      <c r="D563" s="14"/>
      <c r="E563" s="15"/>
      <c r="F563" s="1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B564" s="4"/>
      <c r="C564" s="4"/>
      <c r="D564" s="14"/>
      <c r="E564" s="15"/>
      <c r="F564" s="1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B565" s="4"/>
      <c r="C565" s="4"/>
      <c r="D565" s="14"/>
      <c r="E565" s="15"/>
      <c r="F565" s="1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B566" s="4"/>
      <c r="C566" s="4"/>
      <c r="D566" s="14"/>
      <c r="E566" s="15"/>
      <c r="F566" s="1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B567" s="4"/>
      <c r="C567" s="4"/>
      <c r="D567" s="14"/>
      <c r="E567" s="15"/>
      <c r="F567" s="1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B568" s="4"/>
      <c r="C568" s="4"/>
      <c r="D568" s="14"/>
      <c r="E568" s="15"/>
      <c r="F568" s="1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B569" s="4"/>
      <c r="C569" s="4"/>
      <c r="D569" s="14"/>
      <c r="E569" s="15"/>
      <c r="F569" s="1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B570" s="4"/>
      <c r="C570" s="4"/>
      <c r="D570" s="14"/>
      <c r="E570" s="15"/>
      <c r="F570" s="1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B571" s="4"/>
      <c r="C571" s="4"/>
      <c r="D571" s="14"/>
      <c r="E571" s="15"/>
      <c r="F571" s="1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B572" s="4"/>
      <c r="C572" s="4"/>
      <c r="D572" s="14"/>
      <c r="E572" s="15"/>
      <c r="F572" s="1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B573" s="4"/>
      <c r="C573" s="4"/>
      <c r="D573" s="14"/>
      <c r="E573" s="15"/>
      <c r="F573" s="1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B574" s="4"/>
      <c r="C574" s="4"/>
      <c r="D574" s="14"/>
      <c r="E574" s="15"/>
      <c r="F574" s="1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B575" s="4"/>
      <c r="C575" s="4"/>
      <c r="D575" s="14"/>
      <c r="E575" s="15"/>
      <c r="F575" s="1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B576" s="4"/>
      <c r="C576" s="4"/>
      <c r="D576" s="14"/>
      <c r="E576" s="15"/>
      <c r="F576" s="1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B577" s="4"/>
      <c r="C577" s="4"/>
      <c r="D577" s="14"/>
      <c r="E577" s="15"/>
      <c r="F577" s="1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B578" s="4"/>
      <c r="C578" s="4"/>
      <c r="D578" s="14"/>
      <c r="E578" s="15"/>
      <c r="F578" s="1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B579" s="4"/>
      <c r="C579" s="4"/>
      <c r="D579" s="14"/>
      <c r="E579" s="15"/>
      <c r="F579" s="1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B580" s="4"/>
      <c r="C580" s="4"/>
      <c r="D580" s="14"/>
      <c r="E580" s="15"/>
      <c r="F580" s="1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B581" s="4"/>
      <c r="C581" s="4"/>
      <c r="D581" s="14"/>
      <c r="E581" s="15"/>
      <c r="F581" s="1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B582" s="4"/>
      <c r="C582" s="4"/>
      <c r="D582" s="14"/>
      <c r="E582" s="15"/>
      <c r="F582" s="1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B583" s="4"/>
      <c r="C583" s="4"/>
      <c r="D583" s="14"/>
      <c r="E583" s="15"/>
      <c r="F583" s="1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B584" s="4"/>
      <c r="C584" s="4"/>
      <c r="D584" s="14"/>
      <c r="E584" s="15"/>
      <c r="F584" s="1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B585" s="4"/>
      <c r="C585" s="4"/>
      <c r="D585" s="14"/>
      <c r="E585" s="15"/>
      <c r="F585" s="1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B586" s="4"/>
      <c r="C586" s="4"/>
      <c r="D586" s="14"/>
      <c r="E586" s="15"/>
      <c r="F586" s="1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B587" s="4"/>
      <c r="C587" s="4"/>
      <c r="D587" s="14"/>
      <c r="E587" s="15"/>
      <c r="F587" s="1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B588" s="4"/>
      <c r="C588" s="4"/>
      <c r="D588" s="14"/>
      <c r="E588" s="15"/>
      <c r="F588" s="1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B589" s="4"/>
      <c r="C589" s="4"/>
      <c r="D589" s="14"/>
      <c r="E589" s="15"/>
      <c r="F589" s="1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B590" s="4"/>
      <c r="C590" s="4"/>
      <c r="D590" s="14"/>
      <c r="E590" s="15"/>
      <c r="F590" s="1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B591" s="4"/>
      <c r="C591" s="4"/>
      <c r="D591" s="14"/>
      <c r="E591" s="15"/>
      <c r="F591" s="1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B592" s="4"/>
      <c r="C592" s="4"/>
      <c r="D592" s="14"/>
      <c r="E592" s="15"/>
      <c r="F592" s="1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B593" s="4"/>
      <c r="C593" s="4"/>
      <c r="D593" s="14"/>
      <c r="E593" s="15"/>
      <c r="F593" s="1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B594" s="4"/>
      <c r="C594" s="4"/>
      <c r="D594" s="14"/>
      <c r="E594" s="15"/>
      <c r="F594" s="1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B595" s="4"/>
      <c r="C595" s="4"/>
      <c r="D595" s="14"/>
      <c r="E595" s="15"/>
      <c r="F595" s="1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B596" s="4"/>
      <c r="C596" s="4"/>
      <c r="D596" s="14"/>
      <c r="E596" s="15"/>
      <c r="F596" s="1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B597" s="4"/>
      <c r="C597" s="4"/>
      <c r="D597" s="14"/>
      <c r="E597" s="15"/>
      <c r="F597" s="1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B598" s="4"/>
      <c r="C598" s="4"/>
      <c r="D598" s="14"/>
      <c r="E598" s="15"/>
      <c r="F598" s="1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B599" s="4"/>
      <c r="C599" s="4"/>
      <c r="D599" s="14"/>
      <c r="E599" s="15"/>
      <c r="F599" s="1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B600" s="4"/>
      <c r="C600" s="4"/>
      <c r="D600" s="14"/>
      <c r="E600" s="15"/>
      <c r="F600" s="1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B601" s="4"/>
      <c r="C601" s="4"/>
      <c r="D601" s="14"/>
      <c r="E601" s="15"/>
      <c r="F601" s="1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B602" s="4"/>
      <c r="C602" s="4"/>
      <c r="D602" s="14"/>
      <c r="E602" s="15"/>
      <c r="F602" s="1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B603" s="4"/>
      <c r="C603" s="4"/>
      <c r="D603" s="14"/>
      <c r="E603" s="15"/>
      <c r="F603" s="1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B604" s="4"/>
      <c r="C604" s="4"/>
      <c r="D604" s="14"/>
      <c r="E604" s="15"/>
      <c r="F604" s="1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B605" s="4"/>
      <c r="C605" s="4"/>
      <c r="D605" s="14"/>
      <c r="E605" s="15"/>
      <c r="F605" s="1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B606" s="4"/>
      <c r="C606" s="4"/>
      <c r="D606" s="14"/>
      <c r="E606" s="15"/>
      <c r="F606" s="1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B607" s="4"/>
      <c r="C607" s="4"/>
      <c r="D607" s="14"/>
      <c r="E607" s="15"/>
      <c r="F607" s="1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B608" s="4"/>
      <c r="C608" s="4"/>
      <c r="D608" s="14"/>
      <c r="E608" s="15"/>
      <c r="F608" s="1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B609" s="4"/>
      <c r="C609" s="4"/>
      <c r="D609" s="14"/>
      <c r="E609" s="15"/>
      <c r="F609" s="1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B610" s="4"/>
      <c r="C610" s="4"/>
      <c r="D610" s="14"/>
      <c r="E610" s="15"/>
      <c r="F610" s="1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B611" s="4"/>
      <c r="C611" s="4"/>
      <c r="D611" s="14"/>
      <c r="E611" s="15"/>
      <c r="F611" s="1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B612" s="4"/>
      <c r="C612" s="4"/>
      <c r="D612" s="14"/>
      <c r="E612" s="15"/>
      <c r="F612" s="1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B613" s="4"/>
      <c r="C613" s="4"/>
      <c r="D613" s="14"/>
      <c r="E613" s="15"/>
      <c r="F613" s="1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B614" s="4"/>
      <c r="C614" s="4"/>
      <c r="D614" s="14"/>
      <c r="E614" s="15"/>
      <c r="F614" s="1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B615" s="4"/>
      <c r="C615" s="4"/>
      <c r="D615" s="14"/>
      <c r="E615" s="15"/>
      <c r="F615" s="1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B616" s="4"/>
      <c r="C616" s="4"/>
      <c r="D616" s="14"/>
      <c r="E616" s="15"/>
      <c r="F616" s="1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B617" s="4"/>
      <c r="C617" s="4"/>
      <c r="D617" s="14"/>
      <c r="E617" s="15"/>
      <c r="F617" s="1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B618" s="4"/>
      <c r="C618" s="4"/>
      <c r="D618" s="14"/>
      <c r="E618" s="15"/>
      <c r="F618" s="1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B619" s="4"/>
      <c r="C619" s="4"/>
      <c r="D619" s="14"/>
      <c r="E619" s="15"/>
      <c r="F619" s="1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B620" s="4"/>
      <c r="C620" s="4"/>
      <c r="D620" s="14"/>
      <c r="E620" s="15"/>
      <c r="F620" s="1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B621" s="4"/>
      <c r="C621" s="4"/>
      <c r="D621" s="14"/>
      <c r="E621" s="15"/>
      <c r="F621" s="1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B622" s="4"/>
      <c r="C622" s="4"/>
      <c r="D622" s="14"/>
      <c r="E622" s="15"/>
      <c r="F622" s="1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B623" s="4"/>
      <c r="C623" s="4"/>
      <c r="D623" s="14"/>
      <c r="E623" s="15"/>
      <c r="F623" s="1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B624" s="4"/>
      <c r="C624" s="4"/>
      <c r="D624" s="14"/>
      <c r="E624" s="15"/>
      <c r="F624" s="1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B625" s="4"/>
      <c r="C625" s="4"/>
      <c r="D625" s="14"/>
      <c r="E625" s="15"/>
      <c r="F625" s="1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B626" s="4"/>
      <c r="C626" s="4"/>
      <c r="D626" s="14"/>
      <c r="E626" s="15"/>
      <c r="F626" s="1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B627" s="4"/>
      <c r="C627" s="4"/>
      <c r="D627" s="14"/>
      <c r="E627" s="15"/>
      <c r="F627" s="1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B628" s="4"/>
      <c r="C628" s="4"/>
      <c r="D628" s="14"/>
      <c r="E628" s="15"/>
      <c r="F628" s="1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B629" s="4"/>
      <c r="C629" s="4"/>
      <c r="D629" s="14"/>
      <c r="E629" s="15"/>
      <c r="F629" s="1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B630" s="4"/>
      <c r="C630" s="4"/>
      <c r="D630" s="14"/>
      <c r="E630" s="15"/>
      <c r="F630" s="1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B631" s="4"/>
      <c r="C631" s="4"/>
      <c r="D631" s="14"/>
      <c r="E631" s="15"/>
      <c r="F631" s="1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B632" s="4"/>
      <c r="C632" s="4"/>
      <c r="D632" s="14"/>
      <c r="E632" s="15"/>
      <c r="F632" s="1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B633" s="4"/>
      <c r="C633" s="4"/>
      <c r="D633" s="14"/>
      <c r="E633" s="15"/>
      <c r="F633" s="1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B634" s="4"/>
      <c r="C634" s="4"/>
      <c r="D634" s="14"/>
      <c r="E634" s="15"/>
      <c r="F634" s="1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B635" s="4"/>
      <c r="C635" s="4"/>
      <c r="D635" s="14"/>
      <c r="E635" s="15"/>
      <c r="F635" s="1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B636" s="4"/>
      <c r="C636" s="4"/>
      <c r="D636" s="14"/>
      <c r="E636" s="15"/>
      <c r="F636" s="1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B637" s="4"/>
      <c r="C637" s="4"/>
      <c r="D637" s="14"/>
      <c r="E637" s="15"/>
      <c r="F637" s="1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B638" s="4"/>
      <c r="C638" s="4"/>
      <c r="D638" s="14"/>
      <c r="E638" s="15"/>
      <c r="F638" s="1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B639" s="4"/>
      <c r="C639" s="4"/>
      <c r="D639" s="14"/>
      <c r="E639" s="15"/>
      <c r="F639" s="1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B640" s="4"/>
      <c r="C640" s="4"/>
      <c r="D640" s="14"/>
      <c r="E640" s="15"/>
      <c r="F640" s="1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B641" s="4"/>
      <c r="C641" s="4"/>
      <c r="D641" s="14"/>
      <c r="E641" s="15"/>
      <c r="F641" s="1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B642" s="4"/>
      <c r="C642" s="4"/>
      <c r="D642" s="14"/>
      <c r="E642" s="15"/>
      <c r="F642" s="1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B643" s="4"/>
      <c r="C643" s="4"/>
      <c r="D643" s="14"/>
      <c r="E643" s="15"/>
      <c r="F643" s="1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B644" s="4"/>
      <c r="C644" s="4"/>
      <c r="D644" s="14"/>
      <c r="E644" s="15"/>
      <c r="F644" s="1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B645" s="4"/>
      <c r="C645" s="4"/>
      <c r="D645" s="14"/>
      <c r="E645" s="15"/>
      <c r="F645" s="1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B646" s="4"/>
      <c r="C646" s="4"/>
      <c r="D646" s="14"/>
      <c r="E646" s="15"/>
      <c r="F646" s="1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B647" s="4"/>
      <c r="C647" s="4"/>
      <c r="D647" s="14"/>
      <c r="E647" s="15"/>
      <c r="F647" s="1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B648" s="4"/>
      <c r="C648" s="4"/>
      <c r="D648" s="14"/>
      <c r="E648" s="15"/>
      <c r="F648" s="1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B649" s="4"/>
      <c r="C649" s="4"/>
      <c r="D649" s="14"/>
      <c r="E649" s="15"/>
      <c r="F649" s="1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B650" s="4"/>
      <c r="C650" s="4"/>
      <c r="D650" s="14"/>
      <c r="E650" s="15"/>
      <c r="F650" s="1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B651" s="4"/>
      <c r="C651" s="4"/>
      <c r="D651" s="14"/>
      <c r="E651" s="15"/>
      <c r="F651" s="1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B652" s="4"/>
      <c r="C652" s="4"/>
      <c r="D652" s="14"/>
      <c r="E652" s="15"/>
      <c r="F652" s="1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B653" s="4"/>
      <c r="C653" s="4"/>
      <c r="D653" s="14"/>
      <c r="E653" s="15"/>
      <c r="F653" s="1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B654" s="4"/>
      <c r="C654" s="4"/>
      <c r="D654" s="14"/>
      <c r="E654" s="15"/>
      <c r="F654" s="1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B655" s="4"/>
      <c r="C655" s="4"/>
      <c r="D655" s="14"/>
      <c r="E655" s="15"/>
      <c r="F655" s="1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B656" s="4"/>
      <c r="C656" s="4"/>
      <c r="D656" s="14"/>
      <c r="E656" s="15"/>
      <c r="F656" s="1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B657" s="4"/>
      <c r="C657" s="4"/>
      <c r="D657" s="14"/>
      <c r="E657" s="15"/>
      <c r="F657" s="1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B658" s="4"/>
      <c r="C658" s="4"/>
      <c r="D658" s="14"/>
      <c r="E658" s="15"/>
      <c r="F658" s="1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B659" s="4"/>
      <c r="C659" s="4"/>
      <c r="D659" s="14"/>
      <c r="E659" s="15"/>
      <c r="F659" s="1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B660" s="4"/>
      <c r="C660" s="4"/>
      <c r="D660" s="14"/>
      <c r="E660" s="15"/>
      <c r="F660" s="1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B661" s="4"/>
      <c r="C661" s="4"/>
      <c r="D661" s="14"/>
      <c r="E661" s="15"/>
      <c r="F661" s="1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B662" s="4"/>
      <c r="C662" s="4"/>
      <c r="D662" s="14"/>
      <c r="E662" s="15"/>
      <c r="F662" s="1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B663" s="4"/>
      <c r="C663" s="4"/>
      <c r="D663" s="14"/>
      <c r="E663" s="15"/>
      <c r="F663" s="1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B664" s="4"/>
      <c r="C664" s="4"/>
      <c r="D664" s="14"/>
      <c r="E664" s="15"/>
      <c r="F664" s="1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B665" s="4"/>
      <c r="C665" s="4"/>
      <c r="D665" s="14"/>
      <c r="E665" s="15"/>
      <c r="F665" s="1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B666" s="4"/>
      <c r="C666" s="4"/>
      <c r="D666" s="14"/>
      <c r="E666" s="15"/>
      <c r="F666" s="1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B667" s="4"/>
      <c r="C667" s="4"/>
      <c r="D667" s="14"/>
      <c r="E667" s="15"/>
      <c r="F667" s="1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B668" s="4"/>
      <c r="C668" s="4"/>
      <c r="D668" s="14"/>
      <c r="E668" s="15"/>
      <c r="F668" s="1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B669" s="4"/>
      <c r="C669" s="4"/>
      <c r="D669" s="14"/>
      <c r="E669" s="15"/>
      <c r="F669" s="1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B670" s="4"/>
      <c r="C670" s="4"/>
      <c r="D670" s="14"/>
      <c r="E670" s="15"/>
      <c r="F670" s="1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B671" s="4"/>
      <c r="C671" s="4"/>
      <c r="D671" s="14"/>
      <c r="E671" s="15"/>
      <c r="F671" s="1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B672" s="4"/>
      <c r="C672" s="4"/>
      <c r="D672" s="14"/>
      <c r="E672" s="15"/>
      <c r="F672" s="1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B673" s="4"/>
      <c r="C673" s="4"/>
      <c r="D673" s="14"/>
      <c r="E673" s="15"/>
      <c r="F673" s="1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B674" s="4"/>
      <c r="C674" s="4"/>
      <c r="D674" s="14"/>
      <c r="E674" s="15"/>
      <c r="F674" s="1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B675" s="4"/>
      <c r="C675" s="4"/>
      <c r="D675" s="14"/>
      <c r="E675" s="15"/>
      <c r="F675" s="1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B676" s="4"/>
      <c r="C676" s="4"/>
      <c r="D676" s="14"/>
      <c r="E676" s="15"/>
      <c r="F676" s="1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B677" s="4"/>
      <c r="C677" s="4"/>
      <c r="D677" s="14"/>
      <c r="E677" s="15"/>
      <c r="F677" s="1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B678" s="4"/>
      <c r="C678" s="4"/>
      <c r="D678" s="14"/>
      <c r="E678" s="15"/>
      <c r="F678" s="1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B679" s="4"/>
      <c r="C679" s="4"/>
      <c r="D679" s="14"/>
      <c r="E679" s="15"/>
      <c r="F679" s="1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B680" s="4"/>
      <c r="C680" s="4"/>
      <c r="D680" s="14"/>
      <c r="E680" s="15"/>
      <c r="F680" s="1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B681" s="4"/>
      <c r="C681" s="4"/>
      <c r="D681" s="14"/>
      <c r="E681" s="15"/>
      <c r="F681" s="1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B682" s="4"/>
      <c r="C682" s="4"/>
      <c r="D682" s="14"/>
      <c r="E682" s="15"/>
      <c r="F682" s="1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B683" s="4"/>
      <c r="C683" s="4"/>
      <c r="D683" s="14"/>
      <c r="E683" s="15"/>
      <c r="F683" s="1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B684" s="4"/>
      <c r="C684" s="4"/>
      <c r="D684" s="14"/>
      <c r="E684" s="15"/>
      <c r="F684" s="1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B685" s="4"/>
      <c r="C685" s="4"/>
      <c r="D685" s="14"/>
      <c r="E685" s="15"/>
      <c r="F685" s="1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B686" s="4"/>
      <c r="C686" s="4"/>
      <c r="D686" s="14"/>
      <c r="E686" s="15"/>
      <c r="F686" s="1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B687" s="4"/>
      <c r="C687" s="4"/>
      <c r="D687" s="14"/>
      <c r="E687" s="15"/>
      <c r="F687" s="1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B688" s="4"/>
      <c r="C688" s="4"/>
      <c r="D688" s="14"/>
      <c r="E688" s="15"/>
      <c r="F688" s="1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B689" s="4"/>
      <c r="C689" s="4"/>
      <c r="D689" s="14"/>
      <c r="E689" s="15"/>
      <c r="F689" s="1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B690" s="4"/>
      <c r="C690" s="4"/>
      <c r="D690" s="14"/>
      <c r="E690" s="15"/>
      <c r="F690" s="1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B691" s="4"/>
      <c r="C691" s="4"/>
      <c r="D691" s="14"/>
      <c r="E691" s="15"/>
      <c r="F691" s="1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B692" s="4"/>
      <c r="C692" s="4"/>
      <c r="D692" s="14"/>
      <c r="E692" s="15"/>
      <c r="F692" s="1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B693" s="4"/>
      <c r="C693" s="4"/>
      <c r="D693" s="14"/>
      <c r="E693" s="15"/>
      <c r="F693" s="1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B694" s="4"/>
      <c r="C694" s="4"/>
      <c r="D694" s="14"/>
      <c r="E694" s="15"/>
      <c r="F694" s="1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B695" s="4"/>
      <c r="C695" s="4"/>
      <c r="D695" s="14"/>
      <c r="E695" s="15"/>
      <c r="F695" s="1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B696" s="4"/>
      <c r="C696" s="4"/>
      <c r="D696" s="14"/>
      <c r="E696" s="15"/>
      <c r="F696" s="1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B697" s="4"/>
      <c r="C697" s="4"/>
      <c r="D697" s="14"/>
      <c r="E697" s="15"/>
      <c r="F697" s="1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B698" s="4"/>
      <c r="C698" s="4"/>
      <c r="D698" s="14"/>
      <c r="E698" s="15"/>
      <c r="F698" s="1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B699" s="4"/>
      <c r="C699" s="4"/>
      <c r="D699" s="14"/>
      <c r="E699" s="15"/>
      <c r="F699" s="1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B700" s="4"/>
      <c r="C700" s="4"/>
      <c r="D700" s="14"/>
      <c r="E700" s="15"/>
      <c r="F700" s="1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B701" s="4"/>
      <c r="C701" s="4"/>
      <c r="D701" s="14"/>
      <c r="E701" s="15"/>
      <c r="F701" s="1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B702" s="4"/>
      <c r="C702" s="4"/>
      <c r="D702" s="14"/>
      <c r="E702" s="15"/>
      <c r="F702" s="1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B703" s="4"/>
      <c r="C703" s="4"/>
      <c r="D703" s="14"/>
      <c r="E703" s="15"/>
      <c r="F703" s="1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B704" s="4"/>
      <c r="C704" s="4"/>
      <c r="D704" s="14"/>
      <c r="E704" s="15"/>
      <c r="F704" s="1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B705" s="4"/>
      <c r="C705" s="4"/>
      <c r="D705" s="14"/>
      <c r="E705" s="15"/>
      <c r="F705" s="1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B706" s="4"/>
      <c r="C706" s="4"/>
      <c r="D706" s="14"/>
      <c r="E706" s="15"/>
      <c r="F706" s="1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B707" s="4"/>
      <c r="C707" s="4"/>
      <c r="D707" s="14"/>
      <c r="E707" s="15"/>
      <c r="F707" s="1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B708" s="4"/>
      <c r="C708" s="4"/>
      <c r="D708" s="14"/>
      <c r="E708" s="15"/>
      <c r="F708" s="1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B709" s="4"/>
      <c r="C709" s="4"/>
      <c r="D709" s="14"/>
      <c r="E709" s="15"/>
      <c r="F709" s="1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B710" s="4"/>
      <c r="C710" s="4"/>
      <c r="D710" s="14"/>
      <c r="E710" s="15"/>
      <c r="F710" s="1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B711" s="4"/>
      <c r="C711" s="4"/>
      <c r="D711" s="14"/>
      <c r="E711" s="15"/>
      <c r="F711" s="1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B712" s="4"/>
      <c r="C712" s="4"/>
      <c r="D712" s="14"/>
      <c r="E712" s="15"/>
      <c r="F712" s="1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B713" s="4"/>
      <c r="C713" s="4"/>
      <c r="D713" s="14"/>
      <c r="E713" s="15"/>
      <c r="F713" s="1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B714" s="4"/>
      <c r="C714" s="4"/>
      <c r="D714" s="14"/>
      <c r="E714" s="15"/>
      <c r="F714" s="1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B715" s="4"/>
      <c r="C715" s="4"/>
      <c r="D715" s="14"/>
      <c r="E715" s="15"/>
      <c r="F715" s="1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B716" s="4"/>
      <c r="C716" s="4"/>
      <c r="D716" s="14"/>
      <c r="E716" s="15"/>
      <c r="F716" s="1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B717" s="4"/>
      <c r="C717" s="4"/>
      <c r="D717" s="14"/>
      <c r="E717" s="15"/>
      <c r="F717" s="1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B718" s="4"/>
      <c r="C718" s="4"/>
      <c r="D718" s="14"/>
      <c r="E718" s="15"/>
      <c r="F718" s="1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B719" s="4"/>
      <c r="C719" s="4"/>
      <c r="D719" s="14"/>
      <c r="E719" s="15"/>
      <c r="F719" s="1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B720" s="4"/>
      <c r="C720" s="4"/>
      <c r="D720" s="14"/>
      <c r="E720" s="15"/>
      <c r="F720" s="1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B721" s="4"/>
      <c r="C721" s="4"/>
      <c r="D721" s="14"/>
      <c r="E721" s="15"/>
      <c r="F721" s="1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B722" s="4"/>
      <c r="C722" s="4"/>
      <c r="D722" s="14"/>
      <c r="E722" s="15"/>
      <c r="F722" s="1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B723" s="4"/>
      <c r="C723" s="4"/>
      <c r="D723" s="14"/>
      <c r="E723" s="15"/>
      <c r="F723" s="1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B724" s="4"/>
      <c r="C724" s="4"/>
      <c r="D724" s="14"/>
      <c r="E724" s="15"/>
      <c r="F724" s="1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B725" s="4"/>
      <c r="C725" s="4"/>
      <c r="D725" s="14"/>
      <c r="E725" s="15"/>
      <c r="F725" s="1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B726" s="4"/>
      <c r="C726" s="4"/>
      <c r="D726" s="14"/>
      <c r="E726" s="15"/>
      <c r="F726" s="1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B727" s="4"/>
      <c r="C727" s="4"/>
      <c r="D727" s="14"/>
      <c r="E727" s="15"/>
      <c r="F727" s="1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B728" s="4"/>
      <c r="C728" s="4"/>
      <c r="D728" s="14"/>
      <c r="E728" s="15"/>
      <c r="F728" s="1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B729" s="4"/>
      <c r="C729" s="4"/>
      <c r="D729" s="14"/>
      <c r="E729" s="15"/>
      <c r="F729" s="1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B730" s="4"/>
      <c r="C730" s="4"/>
      <c r="D730" s="14"/>
      <c r="E730" s="15"/>
      <c r="F730" s="1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B731" s="4"/>
      <c r="C731" s="4"/>
      <c r="D731" s="14"/>
      <c r="E731" s="15"/>
      <c r="F731" s="1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B732" s="4"/>
      <c r="C732" s="4"/>
      <c r="D732" s="14"/>
      <c r="E732" s="15"/>
      <c r="F732" s="1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B733" s="4"/>
      <c r="C733" s="4"/>
      <c r="D733" s="14"/>
      <c r="E733" s="15"/>
      <c r="F733" s="1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B734" s="4"/>
      <c r="C734" s="4"/>
      <c r="D734" s="14"/>
      <c r="E734" s="15"/>
      <c r="F734" s="1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B735" s="4"/>
      <c r="C735" s="4"/>
      <c r="D735" s="14"/>
      <c r="E735" s="15"/>
      <c r="F735" s="1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B736" s="4"/>
      <c r="C736" s="4"/>
      <c r="D736" s="14"/>
      <c r="E736" s="15"/>
      <c r="F736" s="1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B737" s="4"/>
      <c r="C737" s="4"/>
      <c r="D737" s="14"/>
      <c r="E737" s="15"/>
      <c r="F737" s="1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B738" s="4"/>
      <c r="C738" s="4"/>
      <c r="D738" s="14"/>
      <c r="E738" s="15"/>
      <c r="F738" s="1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B739" s="4"/>
      <c r="C739" s="4"/>
      <c r="D739" s="14"/>
      <c r="E739" s="15"/>
      <c r="F739" s="1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B740" s="4"/>
      <c r="C740" s="4"/>
      <c r="D740" s="14"/>
      <c r="E740" s="15"/>
      <c r="F740" s="1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B741" s="4"/>
      <c r="C741" s="4"/>
      <c r="D741" s="14"/>
      <c r="E741" s="15"/>
      <c r="F741" s="1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B742" s="4"/>
      <c r="C742" s="4"/>
      <c r="D742" s="14"/>
      <c r="E742" s="15"/>
      <c r="F742" s="1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B743" s="4"/>
      <c r="C743" s="4"/>
      <c r="D743" s="14"/>
      <c r="E743" s="15"/>
      <c r="F743" s="1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B744" s="4"/>
      <c r="C744" s="4"/>
      <c r="D744" s="14"/>
      <c r="E744" s="15"/>
      <c r="F744" s="1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B745" s="4"/>
      <c r="C745" s="4"/>
      <c r="D745" s="14"/>
      <c r="E745" s="15"/>
      <c r="F745" s="1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B746" s="4"/>
      <c r="C746" s="4"/>
      <c r="D746" s="14"/>
      <c r="E746" s="15"/>
      <c r="F746" s="1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B747" s="4"/>
      <c r="C747" s="4"/>
      <c r="D747" s="14"/>
      <c r="E747" s="15"/>
      <c r="F747" s="1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B748" s="4"/>
      <c r="C748" s="4"/>
      <c r="D748" s="14"/>
      <c r="E748" s="15"/>
      <c r="F748" s="1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B749" s="4"/>
      <c r="C749" s="4"/>
      <c r="D749" s="14"/>
      <c r="E749" s="15"/>
      <c r="F749" s="1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B750" s="4"/>
      <c r="C750" s="4"/>
      <c r="D750" s="14"/>
      <c r="E750" s="15"/>
      <c r="F750" s="1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B751" s="4"/>
      <c r="C751" s="4"/>
      <c r="D751" s="14"/>
      <c r="E751" s="15"/>
      <c r="F751" s="1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B752" s="4"/>
      <c r="C752" s="4"/>
      <c r="D752" s="14"/>
      <c r="E752" s="15"/>
      <c r="F752" s="1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B753" s="4"/>
      <c r="C753" s="4"/>
      <c r="D753" s="14"/>
      <c r="E753" s="15"/>
      <c r="F753" s="1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B754" s="4"/>
      <c r="C754" s="4"/>
      <c r="D754" s="14"/>
      <c r="E754" s="15"/>
      <c r="F754" s="1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B755" s="4"/>
      <c r="C755" s="4"/>
      <c r="D755" s="14"/>
      <c r="E755" s="15"/>
      <c r="F755" s="1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B756" s="4"/>
      <c r="C756" s="4"/>
      <c r="D756" s="14"/>
      <c r="E756" s="15"/>
      <c r="F756" s="1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B757" s="4"/>
      <c r="C757" s="4"/>
      <c r="D757" s="14"/>
      <c r="E757" s="15"/>
      <c r="F757" s="1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B758" s="4"/>
      <c r="C758" s="4"/>
      <c r="D758" s="14"/>
      <c r="E758" s="15"/>
      <c r="F758" s="1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B759" s="4"/>
      <c r="C759" s="4"/>
      <c r="D759" s="14"/>
      <c r="E759" s="15"/>
      <c r="F759" s="1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B760" s="4"/>
      <c r="C760" s="4"/>
      <c r="D760" s="14"/>
      <c r="E760" s="15"/>
      <c r="F760" s="1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B761" s="4"/>
      <c r="C761" s="4"/>
      <c r="D761" s="14"/>
      <c r="E761" s="15"/>
      <c r="F761" s="1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B762" s="4"/>
      <c r="C762" s="4"/>
      <c r="D762" s="14"/>
      <c r="E762" s="15"/>
      <c r="F762" s="1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B763" s="4"/>
      <c r="C763" s="4"/>
      <c r="D763" s="14"/>
      <c r="E763" s="15"/>
      <c r="F763" s="1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B764" s="4"/>
      <c r="C764" s="4"/>
      <c r="D764" s="14"/>
      <c r="E764" s="15"/>
      <c r="F764" s="1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B765" s="4"/>
      <c r="C765" s="4"/>
      <c r="D765" s="14"/>
      <c r="E765" s="15"/>
      <c r="F765" s="1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B766" s="4"/>
      <c r="C766" s="4"/>
      <c r="D766" s="14"/>
      <c r="E766" s="15"/>
      <c r="F766" s="1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B767" s="4"/>
      <c r="C767" s="4"/>
      <c r="D767" s="14"/>
      <c r="E767" s="15"/>
      <c r="F767" s="1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B768" s="4"/>
      <c r="C768" s="4"/>
      <c r="D768" s="14"/>
      <c r="E768" s="15"/>
      <c r="F768" s="1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B769" s="4"/>
      <c r="C769" s="4"/>
      <c r="D769" s="14"/>
      <c r="E769" s="15"/>
      <c r="F769" s="1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B770" s="4"/>
      <c r="C770" s="4"/>
      <c r="D770" s="14"/>
      <c r="E770" s="15"/>
      <c r="F770" s="1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B771" s="4"/>
      <c r="C771" s="4"/>
      <c r="D771" s="14"/>
      <c r="E771" s="15"/>
      <c r="F771" s="1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B772" s="4"/>
      <c r="C772" s="4"/>
      <c r="D772" s="14"/>
      <c r="E772" s="15"/>
      <c r="F772" s="1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B773" s="4"/>
      <c r="C773" s="4"/>
      <c r="D773" s="14"/>
      <c r="E773" s="15"/>
      <c r="F773" s="1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B774" s="4"/>
      <c r="C774" s="4"/>
      <c r="D774" s="14"/>
      <c r="E774" s="15"/>
      <c r="F774" s="1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B775" s="4"/>
      <c r="C775" s="4"/>
      <c r="D775" s="14"/>
      <c r="E775" s="15"/>
      <c r="F775" s="1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B776" s="4"/>
      <c r="C776" s="4"/>
      <c r="D776" s="14"/>
      <c r="E776" s="15"/>
      <c r="F776" s="1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B777" s="4"/>
      <c r="C777" s="4"/>
      <c r="D777" s="14"/>
      <c r="E777" s="15"/>
      <c r="F777" s="1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B778" s="4"/>
      <c r="C778" s="4"/>
      <c r="D778" s="14"/>
      <c r="E778" s="15"/>
      <c r="F778" s="1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B779" s="4"/>
      <c r="C779" s="4"/>
      <c r="D779" s="14"/>
      <c r="E779" s="15"/>
      <c r="F779" s="1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B780" s="4"/>
      <c r="C780" s="4"/>
      <c r="D780" s="14"/>
      <c r="E780" s="15"/>
      <c r="F780" s="1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B781" s="4"/>
      <c r="C781" s="4"/>
      <c r="D781" s="14"/>
      <c r="E781" s="15"/>
      <c r="F781" s="1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B782" s="4"/>
      <c r="C782" s="4"/>
      <c r="D782" s="14"/>
      <c r="E782" s="15"/>
      <c r="F782" s="1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B783" s="4"/>
      <c r="C783" s="4"/>
      <c r="D783" s="14"/>
      <c r="E783" s="15"/>
      <c r="F783" s="1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B784" s="4"/>
      <c r="C784" s="4"/>
      <c r="D784" s="14"/>
      <c r="E784" s="15"/>
      <c r="F784" s="1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B785" s="4"/>
      <c r="C785" s="4"/>
      <c r="D785" s="14"/>
      <c r="E785" s="15"/>
      <c r="F785" s="1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B786" s="4"/>
      <c r="C786" s="4"/>
      <c r="D786" s="14"/>
      <c r="E786" s="15"/>
      <c r="F786" s="1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B787" s="4"/>
      <c r="C787" s="4"/>
      <c r="D787" s="14"/>
      <c r="E787" s="15"/>
      <c r="F787" s="1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B788" s="4"/>
      <c r="C788" s="4"/>
      <c r="D788" s="14"/>
      <c r="E788" s="15"/>
      <c r="F788" s="1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B789" s="4"/>
      <c r="C789" s="4"/>
      <c r="D789" s="14"/>
      <c r="E789" s="15"/>
      <c r="F789" s="1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B790" s="4"/>
      <c r="C790" s="4"/>
      <c r="D790" s="14"/>
      <c r="E790" s="15"/>
      <c r="F790" s="1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B791" s="4"/>
      <c r="C791" s="4"/>
      <c r="D791" s="14"/>
      <c r="E791" s="15"/>
      <c r="F791" s="1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B792" s="4"/>
      <c r="C792" s="4"/>
      <c r="D792" s="14"/>
      <c r="E792" s="15"/>
      <c r="F792" s="1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B793" s="4"/>
      <c r="C793" s="4"/>
      <c r="D793" s="14"/>
      <c r="E793" s="15"/>
      <c r="F793" s="1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B794" s="4"/>
      <c r="C794" s="4"/>
      <c r="D794" s="14"/>
      <c r="E794" s="15"/>
      <c r="F794" s="1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B795" s="4"/>
      <c r="C795" s="4"/>
      <c r="D795" s="14"/>
      <c r="E795" s="15"/>
      <c r="F795" s="1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B796" s="4"/>
      <c r="C796" s="4"/>
      <c r="D796" s="14"/>
      <c r="E796" s="15"/>
      <c r="F796" s="1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B797" s="4"/>
      <c r="C797" s="4"/>
      <c r="D797" s="14"/>
      <c r="E797" s="15"/>
      <c r="F797" s="1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B798" s="4"/>
      <c r="C798" s="4"/>
      <c r="D798" s="14"/>
      <c r="E798" s="15"/>
      <c r="F798" s="1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B799" s="4"/>
      <c r="C799" s="4"/>
      <c r="D799" s="14"/>
      <c r="E799" s="15"/>
      <c r="F799" s="1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B800" s="4"/>
      <c r="C800" s="4"/>
      <c r="D800" s="14"/>
      <c r="E800" s="15"/>
      <c r="F800" s="1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B801" s="4"/>
      <c r="C801" s="4"/>
      <c r="D801" s="14"/>
      <c r="E801" s="15"/>
      <c r="F801" s="1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B802" s="4"/>
      <c r="C802" s="4"/>
      <c r="D802" s="14"/>
      <c r="E802" s="15"/>
      <c r="F802" s="1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B803" s="4"/>
      <c r="C803" s="4"/>
      <c r="D803" s="14"/>
      <c r="E803" s="15"/>
      <c r="F803" s="1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B804" s="4"/>
      <c r="C804" s="4"/>
      <c r="D804" s="14"/>
      <c r="E804" s="15"/>
      <c r="F804" s="1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B805" s="4"/>
      <c r="C805" s="4"/>
      <c r="D805" s="14"/>
      <c r="E805" s="15"/>
      <c r="F805" s="1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B806" s="4"/>
      <c r="C806" s="4"/>
      <c r="D806" s="14"/>
      <c r="E806" s="15"/>
      <c r="F806" s="1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B807" s="4"/>
      <c r="C807" s="4"/>
      <c r="D807" s="14"/>
      <c r="E807" s="15"/>
      <c r="F807" s="1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B808" s="4"/>
      <c r="C808" s="4"/>
      <c r="D808" s="14"/>
      <c r="E808" s="15"/>
      <c r="F808" s="1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B809" s="4"/>
      <c r="C809" s="4"/>
      <c r="D809" s="14"/>
      <c r="E809" s="15"/>
      <c r="F809" s="1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B810" s="4"/>
      <c r="C810" s="4"/>
      <c r="D810" s="14"/>
      <c r="E810" s="15"/>
      <c r="F810" s="1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B811" s="4"/>
      <c r="C811" s="4"/>
      <c r="D811" s="14"/>
      <c r="E811" s="15"/>
      <c r="F811" s="1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B812" s="4"/>
      <c r="C812" s="4"/>
      <c r="D812" s="14"/>
      <c r="E812" s="15"/>
      <c r="F812" s="1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B813" s="4"/>
      <c r="C813" s="4"/>
      <c r="D813" s="14"/>
      <c r="E813" s="15"/>
      <c r="F813" s="1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B814" s="4"/>
      <c r="C814" s="4"/>
      <c r="D814" s="14"/>
      <c r="E814" s="15"/>
      <c r="F814" s="1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B815" s="4"/>
      <c r="C815" s="4"/>
      <c r="D815" s="14"/>
      <c r="E815" s="15"/>
      <c r="F815" s="1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B816" s="4"/>
      <c r="C816" s="4"/>
      <c r="D816" s="14"/>
      <c r="E816" s="15"/>
      <c r="F816" s="1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B817" s="4"/>
      <c r="C817" s="4"/>
      <c r="D817" s="14"/>
      <c r="E817" s="15"/>
      <c r="F817" s="1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B818" s="4"/>
      <c r="C818" s="4"/>
      <c r="D818" s="14"/>
      <c r="E818" s="15"/>
      <c r="F818" s="1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B819" s="4"/>
      <c r="C819" s="4"/>
      <c r="D819" s="14"/>
      <c r="E819" s="15"/>
      <c r="F819" s="1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B820" s="4"/>
      <c r="C820" s="4"/>
      <c r="D820" s="14"/>
      <c r="E820" s="15"/>
      <c r="F820" s="1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B821" s="4"/>
      <c r="C821" s="4"/>
      <c r="D821" s="14"/>
      <c r="E821" s="15"/>
      <c r="F821" s="1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B822" s="4"/>
      <c r="C822" s="4"/>
      <c r="D822" s="14"/>
      <c r="E822" s="15"/>
      <c r="F822" s="1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B823" s="4"/>
      <c r="C823" s="4"/>
      <c r="D823" s="14"/>
      <c r="E823" s="15"/>
      <c r="F823" s="1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B824" s="4"/>
      <c r="C824" s="4"/>
      <c r="D824" s="14"/>
      <c r="E824" s="15"/>
      <c r="F824" s="1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B825" s="4"/>
      <c r="C825" s="4"/>
      <c r="D825" s="14"/>
      <c r="E825" s="15"/>
      <c r="F825" s="1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B826" s="4"/>
      <c r="C826" s="4"/>
      <c r="D826" s="14"/>
      <c r="E826" s="15"/>
      <c r="F826" s="1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B827" s="4"/>
      <c r="C827" s="4"/>
      <c r="D827" s="14"/>
      <c r="E827" s="15"/>
      <c r="F827" s="1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B828" s="4"/>
      <c r="C828" s="4"/>
      <c r="D828" s="14"/>
      <c r="E828" s="15"/>
      <c r="F828" s="1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B829" s="4"/>
      <c r="C829" s="4"/>
      <c r="D829" s="14"/>
      <c r="E829" s="15"/>
      <c r="F829" s="1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B830" s="4"/>
      <c r="C830" s="4"/>
      <c r="D830" s="14"/>
      <c r="E830" s="15"/>
      <c r="F830" s="1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B831" s="4"/>
      <c r="C831" s="4"/>
      <c r="D831" s="14"/>
      <c r="E831" s="15"/>
      <c r="F831" s="1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B832" s="4"/>
      <c r="C832" s="4"/>
      <c r="D832" s="14"/>
      <c r="E832" s="15"/>
      <c r="F832" s="1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B833" s="4"/>
      <c r="C833" s="4"/>
      <c r="D833" s="14"/>
      <c r="E833" s="15"/>
      <c r="F833" s="1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B834" s="4"/>
      <c r="C834" s="4"/>
      <c r="D834" s="14"/>
      <c r="E834" s="15"/>
      <c r="F834" s="1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B835" s="4"/>
      <c r="C835" s="4"/>
      <c r="D835" s="14"/>
      <c r="E835" s="15"/>
      <c r="F835" s="1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B836" s="4"/>
      <c r="C836" s="4"/>
      <c r="D836" s="14"/>
      <c r="E836" s="15"/>
      <c r="F836" s="1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B837" s="4"/>
      <c r="C837" s="4"/>
      <c r="D837" s="14"/>
      <c r="E837" s="15"/>
      <c r="F837" s="1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B838" s="4"/>
      <c r="C838" s="4"/>
      <c r="D838" s="14"/>
      <c r="E838" s="15"/>
      <c r="F838" s="1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B839" s="4"/>
      <c r="C839" s="4"/>
      <c r="D839" s="14"/>
      <c r="E839" s="15"/>
      <c r="F839" s="1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B840" s="4"/>
      <c r="C840" s="4"/>
      <c r="D840" s="14"/>
      <c r="E840" s="15"/>
      <c r="F840" s="1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B841" s="4"/>
      <c r="C841" s="4"/>
      <c r="D841" s="14"/>
      <c r="E841" s="15"/>
      <c r="F841" s="1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B842" s="4"/>
      <c r="C842" s="4"/>
      <c r="D842" s="14"/>
      <c r="E842" s="15"/>
      <c r="F842" s="1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B843" s="4"/>
      <c r="C843" s="4"/>
      <c r="D843" s="14"/>
      <c r="E843" s="15"/>
      <c r="F843" s="1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B844" s="4"/>
      <c r="C844" s="4"/>
      <c r="D844" s="14"/>
      <c r="E844" s="15"/>
      <c r="F844" s="1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B845" s="4"/>
      <c r="C845" s="4"/>
      <c r="D845" s="14"/>
      <c r="E845" s="15"/>
      <c r="F845" s="1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B846" s="4"/>
      <c r="C846" s="4"/>
      <c r="D846" s="14"/>
      <c r="E846" s="15"/>
      <c r="F846" s="1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B847" s="4"/>
      <c r="C847" s="4"/>
      <c r="D847" s="14"/>
      <c r="E847" s="15"/>
      <c r="F847" s="1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B848" s="4"/>
      <c r="C848" s="4"/>
      <c r="D848" s="14"/>
      <c r="E848" s="15"/>
      <c r="F848" s="1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B849" s="4"/>
      <c r="C849" s="4"/>
      <c r="D849" s="14"/>
      <c r="E849" s="15"/>
      <c r="F849" s="1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B850" s="4"/>
      <c r="C850" s="4"/>
      <c r="D850" s="14"/>
      <c r="E850" s="15"/>
      <c r="F850" s="1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B851" s="4"/>
      <c r="C851" s="4"/>
      <c r="D851" s="14"/>
      <c r="E851" s="15"/>
      <c r="F851" s="1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B852" s="4"/>
      <c r="C852" s="4"/>
      <c r="D852" s="14"/>
      <c r="E852" s="15"/>
      <c r="F852" s="1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B853" s="4"/>
      <c r="C853" s="4"/>
      <c r="D853" s="14"/>
      <c r="E853" s="15"/>
      <c r="F853" s="1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B854" s="4"/>
      <c r="C854" s="4"/>
      <c r="D854" s="14"/>
      <c r="E854" s="15"/>
      <c r="F854" s="1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B855" s="4"/>
      <c r="C855" s="4"/>
      <c r="D855" s="14"/>
      <c r="E855" s="15"/>
      <c r="F855" s="1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B856" s="4"/>
      <c r="C856" s="4"/>
      <c r="D856" s="14"/>
      <c r="E856" s="15"/>
      <c r="F856" s="1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B857" s="4"/>
      <c r="C857" s="4"/>
      <c r="D857" s="14"/>
      <c r="E857" s="15"/>
      <c r="F857" s="1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B858" s="4"/>
      <c r="C858" s="4"/>
      <c r="D858" s="14"/>
      <c r="E858" s="15"/>
      <c r="F858" s="1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B859" s="4"/>
      <c r="C859" s="4"/>
      <c r="D859" s="14"/>
      <c r="E859" s="15"/>
      <c r="F859" s="1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B860" s="4"/>
      <c r="C860" s="4"/>
      <c r="D860" s="14"/>
      <c r="E860" s="15"/>
      <c r="F860" s="1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B861" s="4"/>
      <c r="C861" s="4"/>
      <c r="D861" s="14"/>
      <c r="E861" s="15"/>
      <c r="F861" s="1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B862" s="4"/>
      <c r="C862" s="4"/>
      <c r="D862" s="14"/>
      <c r="E862" s="15"/>
      <c r="F862" s="1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B863" s="4"/>
      <c r="C863" s="4"/>
      <c r="D863" s="14"/>
      <c r="E863" s="15"/>
      <c r="F863" s="1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B864" s="4"/>
      <c r="C864" s="4"/>
      <c r="D864" s="14"/>
      <c r="E864" s="15"/>
      <c r="F864" s="1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B865" s="4"/>
      <c r="C865" s="4"/>
      <c r="D865" s="14"/>
      <c r="E865" s="15"/>
      <c r="F865" s="1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B866" s="4"/>
      <c r="C866" s="4"/>
      <c r="D866" s="14"/>
      <c r="E866" s="15"/>
      <c r="F866" s="1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B867" s="4"/>
      <c r="C867" s="4"/>
      <c r="D867" s="14"/>
      <c r="E867" s="15"/>
      <c r="F867" s="1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B868" s="4"/>
      <c r="C868" s="4"/>
      <c r="D868" s="14"/>
      <c r="E868" s="15"/>
      <c r="F868" s="1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B869" s="4"/>
      <c r="C869" s="4"/>
      <c r="D869" s="14"/>
      <c r="E869" s="15"/>
      <c r="F869" s="1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B870" s="4"/>
      <c r="C870" s="4"/>
      <c r="D870" s="14"/>
      <c r="E870" s="15"/>
      <c r="F870" s="1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B871" s="4"/>
      <c r="C871" s="4"/>
      <c r="D871" s="14"/>
      <c r="E871" s="15"/>
      <c r="F871" s="1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B872" s="4"/>
      <c r="C872" s="4"/>
      <c r="D872" s="14"/>
      <c r="E872" s="15"/>
      <c r="F872" s="1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B873" s="4"/>
      <c r="C873" s="4"/>
      <c r="D873" s="14"/>
      <c r="E873" s="15"/>
      <c r="F873" s="1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B874" s="4"/>
      <c r="C874" s="4"/>
      <c r="D874" s="14"/>
      <c r="E874" s="15"/>
      <c r="F874" s="1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B875" s="4"/>
      <c r="C875" s="4"/>
      <c r="D875" s="14"/>
      <c r="E875" s="15"/>
      <c r="F875" s="1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B876" s="4"/>
      <c r="C876" s="4"/>
      <c r="D876" s="14"/>
      <c r="E876" s="15"/>
      <c r="F876" s="1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B877" s="4"/>
      <c r="C877" s="4"/>
      <c r="D877" s="14"/>
      <c r="E877" s="15"/>
      <c r="F877" s="1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B878" s="4"/>
      <c r="C878" s="4"/>
      <c r="D878" s="14"/>
      <c r="E878" s="15"/>
      <c r="F878" s="1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B879" s="4"/>
      <c r="C879" s="4"/>
      <c r="D879" s="14"/>
      <c r="E879" s="15"/>
      <c r="F879" s="1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B880" s="4"/>
      <c r="C880" s="4"/>
      <c r="D880" s="14"/>
      <c r="E880" s="15"/>
      <c r="F880" s="1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B881" s="4"/>
      <c r="C881" s="4"/>
      <c r="D881" s="14"/>
      <c r="E881" s="15"/>
      <c r="F881" s="1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B882" s="4"/>
      <c r="C882" s="4"/>
      <c r="D882" s="14"/>
      <c r="E882" s="15"/>
      <c r="F882" s="1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B883" s="4"/>
      <c r="C883" s="4"/>
      <c r="D883" s="14"/>
      <c r="E883" s="15"/>
      <c r="F883" s="1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B884" s="4"/>
      <c r="C884" s="4"/>
      <c r="D884" s="14"/>
      <c r="E884" s="15"/>
      <c r="F884" s="1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B885" s="4"/>
      <c r="C885" s="4"/>
      <c r="D885" s="14"/>
      <c r="E885" s="15"/>
      <c r="F885" s="1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B886" s="4"/>
      <c r="C886" s="4"/>
      <c r="D886" s="14"/>
      <c r="E886" s="15"/>
      <c r="F886" s="1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B887" s="4"/>
      <c r="C887" s="4"/>
      <c r="D887" s="14"/>
      <c r="E887" s="15"/>
      <c r="F887" s="1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B888" s="4"/>
      <c r="C888" s="4"/>
      <c r="D888" s="14"/>
      <c r="E888" s="15"/>
      <c r="F888" s="1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B889" s="4"/>
      <c r="C889" s="4"/>
      <c r="D889" s="14"/>
      <c r="E889" s="15"/>
      <c r="F889" s="1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B890" s="4"/>
      <c r="C890" s="4"/>
      <c r="D890" s="14"/>
      <c r="E890" s="15"/>
      <c r="F890" s="1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B891" s="4"/>
      <c r="C891" s="4"/>
      <c r="D891" s="14"/>
      <c r="E891" s="15"/>
      <c r="F891" s="1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B892" s="4"/>
      <c r="C892" s="4"/>
      <c r="D892" s="14"/>
      <c r="E892" s="15"/>
      <c r="F892" s="1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B893" s="4"/>
      <c r="C893" s="4"/>
      <c r="D893" s="14"/>
      <c r="E893" s="15"/>
      <c r="F893" s="1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B894" s="4"/>
      <c r="C894" s="4"/>
      <c r="D894" s="14"/>
      <c r="E894" s="15"/>
      <c r="F894" s="1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B895" s="4"/>
      <c r="C895" s="4"/>
      <c r="D895" s="14"/>
      <c r="E895" s="15"/>
      <c r="F895" s="1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B896" s="4"/>
      <c r="C896" s="4"/>
      <c r="D896" s="14"/>
      <c r="E896" s="15"/>
      <c r="F896" s="1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B897" s="4"/>
      <c r="C897" s="4"/>
      <c r="D897" s="14"/>
      <c r="E897" s="15"/>
      <c r="F897" s="1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B898" s="4"/>
      <c r="C898" s="4"/>
      <c r="D898" s="14"/>
      <c r="E898" s="15"/>
      <c r="F898" s="1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B899" s="4"/>
      <c r="C899" s="4"/>
      <c r="D899" s="14"/>
      <c r="E899" s="15"/>
      <c r="F899" s="1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B900" s="4"/>
      <c r="C900" s="4"/>
      <c r="D900" s="14"/>
      <c r="E900" s="15"/>
      <c r="F900" s="1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B901" s="4"/>
      <c r="C901" s="4"/>
      <c r="D901" s="14"/>
      <c r="E901" s="15"/>
      <c r="F901" s="1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B902" s="4"/>
      <c r="C902" s="4"/>
      <c r="D902" s="14"/>
      <c r="E902" s="15"/>
      <c r="F902" s="1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B903" s="4"/>
      <c r="C903" s="4"/>
      <c r="D903" s="14"/>
      <c r="E903" s="15"/>
      <c r="F903" s="1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B904" s="4"/>
      <c r="C904" s="4"/>
      <c r="D904" s="14"/>
      <c r="E904" s="15"/>
      <c r="F904" s="1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B905" s="4"/>
      <c r="C905" s="4"/>
      <c r="D905" s="14"/>
      <c r="E905" s="15"/>
      <c r="F905" s="1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B906" s="4"/>
      <c r="C906" s="4"/>
      <c r="D906" s="14"/>
      <c r="E906" s="15"/>
      <c r="F906" s="1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B907" s="4"/>
      <c r="C907" s="4"/>
      <c r="D907" s="14"/>
      <c r="E907" s="15"/>
      <c r="F907" s="1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B908" s="4"/>
      <c r="C908" s="4"/>
      <c r="D908" s="14"/>
      <c r="E908" s="15"/>
      <c r="F908" s="1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B909" s="4"/>
      <c r="C909" s="4"/>
      <c r="D909" s="14"/>
      <c r="E909" s="15"/>
      <c r="F909" s="1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B910" s="4"/>
      <c r="C910" s="4"/>
      <c r="D910" s="14"/>
      <c r="E910" s="15"/>
      <c r="F910" s="1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B911" s="4"/>
      <c r="C911" s="4"/>
      <c r="D911" s="14"/>
      <c r="E911" s="15"/>
      <c r="F911" s="1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B912" s="4"/>
      <c r="C912" s="4"/>
      <c r="D912" s="14"/>
      <c r="E912" s="15"/>
      <c r="F912" s="1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B913" s="4"/>
      <c r="C913" s="4"/>
      <c r="D913" s="14"/>
      <c r="E913" s="15"/>
      <c r="F913" s="1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B914" s="4"/>
      <c r="C914" s="4"/>
      <c r="D914" s="14"/>
      <c r="E914" s="15"/>
      <c r="F914" s="1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B915" s="4"/>
      <c r="C915" s="4"/>
      <c r="D915" s="14"/>
      <c r="E915" s="15"/>
      <c r="F915" s="1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B916" s="4"/>
      <c r="C916" s="4"/>
      <c r="D916" s="14"/>
      <c r="E916" s="15"/>
      <c r="F916" s="1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B917" s="4"/>
      <c r="C917" s="4"/>
      <c r="D917" s="14"/>
      <c r="E917" s="15"/>
      <c r="F917" s="1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B918" s="4"/>
      <c r="C918" s="4"/>
      <c r="D918" s="14"/>
      <c r="E918" s="15"/>
      <c r="F918" s="1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B919" s="4"/>
      <c r="C919" s="4"/>
      <c r="D919" s="14"/>
      <c r="E919" s="15"/>
      <c r="F919" s="1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B920" s="4"/>
      <c r="C920" s="4"/>
      <c r="D920" s="14"/>
      <c r="E920" s="15"/>
      <c r="F920" s="1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B921" s="4"/>
      <c r="C921" s="4"/>
      <c r="D921" s="14"/>
      <c r="E921" s="15"/>
      <c r="F921" s="1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B922" s="4"/>
      <c r="C922" s="4"/>
      <c r="D922" s="14"/>
      <c r="E922" s="15"/>
      <c r="F922" s="1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B923" s="4"/>
      <c r="C923" s="4"/>
      <c r="D923" s="14"/>
      <c r="E923" s="15"/>
      <c r="F923" s="1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B924" s="4"/>
      <c r="C924" s="4"/>
      <c r="D924" s="14"/>
      <c r="E924" s="15"/>
      <c r="F924" s="1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B925" s="4"/>
      <c r="C925" s="4"/>
      <c r="D925" s="14"/>
      <c r="E925" s="15"/>
      <c r="F925" s="1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B926" s="4"/>
      <c r="C926" s="4"/>
      <c r="D926" s="14"/>
      <c r="E926" s="15"/>
      <c r="F926" s="1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B927" s="4"/>
      <c r="C927" s="4"/>
      <c r="D927" s="14"/>
      <c r="E927" s="15"/>
      <c r="F927" s="1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B928" s="4"/>
      <c r="C928" s="4"/>
      <c r="D928" s="14"/>
      <c r="E928" s="15"/>
      <c r="F928" s="1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B929" s="4"/>
      <c r="C929" s="4"/>
      <c r="D929" s="14"/>
      <c r="E929" s="15"/>
      <c r="F929" s="1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B930" s="4"/>
      <c r="C930" s="4"/>
      <c r="D930" s="14"/>
      <c r="E930" s="15"/>
      <c r="F930" s="1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B931" s="4"/>
      <c r="C931" s="4"/>
      <c r="D931" s="14"/>
      <c r="E931" s="15"/>
      <c r="F931" s="1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B932" s="4"/>
      <c r="C932" s="4"/>
      <c r="D932" s="14"/>
      <c r="E932" s="15"/>
      <c r="F932" s="1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B933" s="4"/>
      <c r="C933" s="4"/>
      <c r="D933" s="14"/>
      <c r="E933" s="15"/>
      <c r="F933" s="1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B934" s="4"/>
      <c r="C934" s="4"/>
      <c r="D934" s="14"/>
      <c r="E934" s="15"/>
      <c r="F934" s="1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B935" s="4"/>
      <c r="C935" s="4"/>
      <c r="D935" s="14"/>
      <c r="E935" s="15"/>
      <c r="F935" s="1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B936" s="4"/>
      <c r="C936" s="4"/>
      <c r="D936" s="14"/>
      <c r="E936" s="15"/>
      <c r="F936" s="1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B937" s="4"/>
      <c r="C937" s="4"/>
      <c r="D937" s="14"/>
      <c r="E937" s="15"/>
      <c r="F937" s="1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B938" s="4"/>
      <c r="C938" s="4"/>
      <c r="D938" s="14"/>
      <c r="E938" s="15"/>
      <c r="F938" s="1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B939" s="4"/>
      <c r="C939" s="4"/>
      <c r="D939" s="14"/>
      <c r="E939" s="15"/>
      <c r="F939" s="1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B940" s="4"/>
      <c r="C940" s="4"/>
      <c r="D940" s="14"/>
      <c r="E940" s="15"/>
      <c r="F940" s="1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B941" s="4"/>
      <c r="C941" s="4"/>
      <c r="D941" s="14"/>
      <c r="E941" s="15"/>
      <c r="F941" s="1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B942" s="4"/>
      <c r="C942" s="4"/>
      <c r="D942" s="14"/>
      <c r="E942" s="15"/>
      <c r="F942" s="1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B943" s="4"/>
      <c r="C943" s="4"/>
      <c r="D943" s="14"/>
      <c r="E943" s="15"/>
      <c r="F943" s="1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B944" s="4"/>
      <c r="C944" s="4"/>
      <c r="D944" s="14"/>
      <c r="E944" s="15"/>
      <c r="F944" s="1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B945" s="4"/>
      <c r="C945" s="4"/>
      <c r="D945" s="14"/>
      <c r="E945" s="15"/>
      <c r="F945" s="1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B946" s="4"/>
      <c r="C946" s="4"/>
      <c r="D946" s="14"/>
      <c r="E946" s="15"/>
      <c r="F946" s="1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B947" s="4"/>
      <c r="C947" s="4"/>
      <c r="D947" s="14"/>
      <c r="E947" s="15"/>
      <c r="F947" s="1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B948" s="4"/>
      <c r="C948" s="4"/>
      <c r="D948" s="14"/>
      <c r="E948" s="15"/>
      <c r="F948" s="1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B949" s="4"/>
      <c r="C949" s="4"/>
      <c r="D949" s="14"/>
      <c r="E949" s="15"/>
      <c r="F949" s="1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B950" s="4"/>
      <c r="C950" s="4"/>
      <c r="D950" s="14"/>
      <c r="E950" s="15"/>
      <c r="F950" s="1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B951" s="4"/>
      <c r="C951" s="4"/>
      <c r="D951" s="14"/>
      <c r="E951" s="15"/>
      <c r="F951" s="1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B952" s="4"/>
      <c r="C952" s="4"/>
      <c r="D952" s="14"/>
      <c r="E952" s="15"/>
      <c r="F952" s="1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B953" s="4"/>
      <c r="C953" s="4"/>
      <c r="D953" s="14"/>
      <c r="E953" s="15"/>
      <c r="F953" s="1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B954" s="4"/>
      <c r="C954" s="4"/>
      <c r="D954" s="14"/>
      <c r="E954" s="15"/>
      <c r="F954" s="1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B955" s="4"/>
      <c r="C955" s="4"/>
      <c r="D955" s="14"/>
      <c r="E955" s="15"/>
      <c r="F955" s="1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B956" s="4"/>
      <c r="C956" s="4"/>
      <c r="D956" s="14"/>
      <c r="E956" s="15"/>
      <c r="F956" s="1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B957" s="4"/>
      <c r="C957" s="4"/>
      <c r="D957" s="14"/>
      <c r="E957" s="15"/>
      <c r="F957" s="1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B958" s="4"/>
      <c r="C958" s="4"/>
      <c r="D958" s="14"/>
      <c r="E958" s="15"/>
      <c r="F958" s="1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B959" s="4"/>
      <c r="C959" s="4"/>
      <c r="D959" s="14"/>
      <c r="E959" s="15"/>
      <c r="F959" s="1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B960" s="4"/>
      <c r="C960" s="4"/>
      <c r="D960" s="14"/>
      <c r="E960" s="15"/>
      <c r="F960" s="1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B961" s="4"/>
      <c r="C961" s="4"/>
      <c r="D961" s="14"/>
      <c r="E961" s="15"/>
      <c r="F961" s="1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B962" s="4"/>
      <c r="C962" s="4"/>
      <c r="D962" s="14"/>
      <c r="E962" s="15"/>
      <c r="F962" s="1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B963" s="4"/>
      <c r="C963" s="4"/>
      <c r="D963" s="14"/>
      <c r="E963" s="15"/>
      <c r="F963" s="1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B964" s="4"/>
      <c r="C964" s="4"/>
      <c r="D964" s="14"/>
      <c r="E964" s="15"/>
      <c r="F964" s="1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B965" s="4"/>
      <c r="C965" s="4"/>
      <c r="D965" s="14"/>
      <c r="E965" s="15"/>
      <c r="F965" s="1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B966" s="4"/>
      <c r="C966" s="4"/>
      <c r="D966" s="14"/>
      <c r="E966" s="15"/>
      <c r="F966" s="1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B967" s="4"/>
      <c r="C967" s="4"/>
      <c r="D967" s="14"/>
      <c r="E967" s="15"/>
      <c r="F967" s="1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B968" s="4"/>
      <c r="C968" s="4"/>
      <c r="D968" s="14"/>
      <c r="E968" s="15"/>
      <c r="F968" s="1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B969" s="4"/>
      <c r="C969" s="4"/>
      <c r="D969" s="14"/>
      <c r="E969" s="15"/>
      <c r="F969" s="1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B970" s="4"/>
      <c r="C970" s="4"/>
      <c r="D970" s="14"/>
      <c r="E970" s="15"/>
      <c r="F970" s="1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B971" s="4"/>
      <c r="C971" s="4"/>
      <c r="D971" s="14"/>
      <c r="E971" s="15"/>
      <c r="F971" s="1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B972" s="4"/>
      <c r="C972" s="4"/>
      <c r="D972" s="14"/>
      <c r="E972" s="15"/>
      <c r="F972" s="1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B973" s="4"/>
      <c r="C973" s="4"/>
      <c r="D973" s="14"/>
      <c r="E973" s="15"/>
      <c r="F973" s="1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B974" s="4"/>
      <c r="C974" s="4"/>
      <c r="D974" s="14"/>
      <c r="E974" s="15"/>
      <c r="F974" s="1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B975" s="4"/>
      <c r="C975" s="4"/>
      <c r="D975" s="14"/>
      <c r="E975" s="15"/>
      <c r="F975" s="1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B976" s="4"/>
      <c r="C976" s="4"/>
      <c r="D976" s="14"/>
      <c r="E976" s="15"/>
      <c r="F976" s="1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B977" s="4"/>
      <c r="C977" s="4"/>
      <c r="D977" s="14"/>
      <c r="E977" s="15"/>
      <c r="F977" s="1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B978" s="4"/>
      <c r="C978" s="4"/>
      <c r="D978" s="14"/>
      <c r="E978" s="15"/>
      <c r="F978" s="1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B979" s="4"/>
      <c r="C979" s="4"/>
      <c r="D979" s="14"/>
      <c r="E979" s="15"/>
      <c r="F979" s="1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B980" s="4"/>
      <c r="C980" s="4"/>
      <c r="D980" s="14"/>
      <c r="E980" s="15"/>
      <c r="F980" s="1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B981" s="4"/>
      <c r="C981" s="4"/>
      <c r="D981" s="14"/>
      <c r="E981" s="15"/>
      <c r="F981" s="1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B982" s="4"/>
      <c r="C982" s="4"/>
      <c r="D982" s="14"/>
      <c r="E982" s="15"/>
      <c r="F982" s="1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B983" s="4"/>
      <c r="C983" s="4"/>
      <c r="D983" s="14"/>
      <c r="E983" s="15"/>
      <c r="F983" s="1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B984" s="4"/>
      <c r="C984" s="4"/>
      <c r="D984" s="14"/>
      <c r="E984" s="15"/>
      <c r="F984" s="1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B985" s="4"/>
      <c r="C985" s="4"/>
      <c r="D985" s="14"/>
      <c r="E985" s="15"/>
      <c r="F985" s="1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B986" s="4"/>
      <c r="C986" s="4"/>
      <c r="D986" s="14"/>
      <c r="E986" s="15"/>
      <c r="F986" s="1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B987" s="4"/>
      <c r="C987" s="4"/>
      <c r="D987" s="14"/>
      <c r="E987" s="15"/>
      <c r="F987" s="1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B988" s="4"/>
      <c r="C988" s="4"/>
      <c r="D988" s="14"/>
      <c r="E988" s="15"/>
      <c r="F988" s="1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B989" s="4"/>
      <c r="C989" s="4"/>
      <c r="D989" s="14"/>
      <c r="E989" s="15"/>
      <c r="F989" s="1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B990" s="4"/>
      <c r="C990" s="4"/>
      <c r="D990" s="14"/>
      <c r="E990" s="15"/>
      <c r="F990" s="1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B991" s="4"/>
      <c r="C991" s="4"/>
      <c r="D991" s="14"/>
      <c r="E991" s="15"/>
      <c r="F991" s="1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B992" s="4"/>
      <c r="C992" s="4"/>
      <c r="D992" s="14"/>
      <c r="E992" s="15"/>
      <c r="F992" s="1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B993" s="4"/>
      <c r="C993" s="4"/>
      <c r="D993" s="14"/>
      <c r="E993" s="15"/>
      <c r="F993" s="1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B994" s="4"/>
      <c r="C994" s="4"/>
      <c r="D994" s="14"/>
      <c r="E994" s="15"/>
      <c r="F994" s="1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B995" s="4"/>
      <c r="C995" s="4"/>
      <c r="D995" s="14"/>
      <c r="E995" s="15"/>
      <c r="F995" s="1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B996" s="4"/>
      <c r="C996" s="4"/>
      <c r="D996" s="14"/>
      <c r="E996" s="15"/>
      <c r="F996" s="1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B997" s="4"/>
      <c r="C997" s="4"/>
      <c r="D997" s="14"/>
      <c r="E997" s="15"/>
      <c r="F997" s="1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B998" s="4"/>
      <c r="C998" s="4"/>
      <c r="D998" s="14"/>
      <c r="E998" s="15"/>
      <c r="F998" s="1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B999" s="4"/>
      <c r="C999" s="4"/>
      <c r="D999" s="14"/>
      <c r="E999" s="15"/>
      <c r="F999" s="1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B1000" s="4"/>
      <c r="C1000" s="4"/>
      <c r="D1000" s="14"/>
      <c r="E1000" s="15"/>
      <c r="F1000" s="1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18">
    <mergeCell ref="D70:F70"/>
    <mergeCell ref="D30:F30"/>
    <mergeCell ref="D34:F34"/>
    <mergeCell ref="D38:F38"/>
    <mergeCell ref="D42:F42"/>
    <mergeCell ref="D46:F46"/>
    <mergeCell ref="D50:F50"/>
    <mergeCell ref="D54:F54"/>
    <mergeCell ref="D22:F22"/>
    <mergeCell ref="D26:F26"/>
    <mergeCell ref="D58:F58"/>
    <mergeCell ref="D62:F62"/>
    <mergeCell ref="D66:F66"/>
    <mergeCell ref="D2:F2"/>
    <mergeCell ref="D6:F6"/>
    <mergeCell ref="D10:F10"/>
    <mergeCell ref="D14:F14"/>
    <mergeCell ref="D18:F18"/>
  </mergeCells>
  <conditionalFormatting sqref="D1:F1048576">
    <cfRule type="cellIs" dxfId="15" priority="1" operator="equal">
      <formula>0</formula>
    </cfRule>
  </conditionalFormatting>
  <printOptions horizontalCentered="1" gridLines="1"/>
  <pageMargins left="0" right="0" top="0.39370078740157483" bottom="0.39370078740157483" header="0" footer="0"/>
  <pageSetup paperSize="9" scale="8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000"/>
  <sheetViews>
    <sheetView workbookViewId="0">
      <selection activeCell="H11" sqref="H11"/>
    </sheetView>
  </sheetViews>
  <sheetFormatPr baseColWidth="10" defaultColWidth="14.5" defaultRowHeight="15" customHeight="1" x14ac:dyDescent="0.2"/>
  <cols>
    <col min="1" max="1" width="6.1640625" customWidth="1"/>
    <col min="2" max="2" width="38.5" customWidth="1"/>
    <col min="3" max="3" width="2.6640625" customWidth="1"/>
    <col min="4" max="4" width="40.1640625" customWidth="1"/>
    <col min="5" max="5" width="2.33203125" customWidth="1"/>
    <col min="6" max="6" width="45" customWidth="1"/>
    <col min="7" max="23" width="8.6640625" customWidth="1"/>
  </cols>
  <sheetData>
    <row r="1" spans="1:23" x14ac:dyDescent="0.2">
      <c r="A1" s="4">
        <v>1</v>
      </c>
      <c r="B1" s="4"/>
      <c r="C1" s="4"/>
      <c r="D1" s="6" t="s">
        <v>3</v>
      </c>
      <c r="E1" s="7"/>
      <c r="F1" s="6" t="s">
        <v>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">
      <c r="A2" s="4">
        <v>2</v>
      </c>
      <c r="B2" s="4"/>
      <c r="C2" s="4"/>
      <c r="D2" s="40" t="s">
        <v>5</v>
      </c>
      <c r="E2" s="41"/>
      <c r="F2" s="4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>
        <v>3</v>
      </c>
      <c r="B3" s="4"/>
      <c r="C3" s="4"/>
      <c r="D3" s="8">
        <f>LOOKUP(3,'6 Teams'!NUMBERS, '6 Teams'!TEAMS)</f>
        <v>0</v>
      </c>
      <c r="E3" s="9" t="s">
        <v>6</v>
      </c>
      <c r="F3" s="8">
        <f>LOOKUP(6,'6 Teams'!NUMBERS, '6 Teams'!TEAMS)</f>
        <v>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x14ac:dyDescent="0.2">
      <c r="A4" s="4">
        <v>4</v>
      </c>
      <c r="B4" s="4"/>
      <c r="C4" s="4"/>
      <c r="D4" s="8">
        <f>LOOKUP(1,'6 Teams'!NUMBERS, '6 Teams'!TEAMS)</f>
        <v>0</v>
      </c>
      <c r="E4" s="9" t="s">
        <v>6</v>
      </c>
      <c r="F4" s="8">
        <f>LOOKUP(2,'6 Teams'!NUMBERS, '6 Teams'!TEAMS)</f>
        <v>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4">
        <v>5</v>
      </c>
      <c r="B5" s="4"/>
      <c r="C5" s="4"/>
      <c r="D5" s="10">
        <f>LOOKUP(4,'6 Teams'!NUMBERS, '6 Teams'!TEAMS)</f>
        <v>0</v>
      </c>
      <c r="E5" s="11" t="s">
        <v>6</v>
      </c>
      <c r="F5" s="10">
        <f>LOOKUP(5,'6 Teams'!NUMBERS, '6 Teams'!TEAMS)</f>
        <v>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2">
      <c r="A6" s="4">
        <v>6</v>
      </c>
      <c r="B6" s="4"/>
      <c r="C6" s="4"/>
      <c r="D6" s="40" t="s">
        <v>7</v>
      </c>
      <c r="E6" s="41"/>
      <c r="F6" s="4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2">
      <c r="A7" s="4"/>
      <c r="B7" s="4"/>
      <c r="C7" s="4"/>
      <c r="D7" s="8">
        <f>LOOKUP(2,'6 Teams'!NUMBERS, '6 Teams'!TEAMS)</f>
        <v>0</v>
      </c>
      <c r="E7" s="9" t="s">
        <v>6</v>
      </c>
      <c r="F7" s="8">
        <f>LOOKUP(3,'6 Teams'!NUMBERS, '6 Teams'!TEAMS)</f>
        <v>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x14ac:dyDescent="0.2">
      <c r="A8" s="4"/>
      <c r="B8" s="12" t="s">
        <v>8</v>
      </c>
      <c r="C8" s="4"/>
      <c r="D8" s="8">
        <f>LOOKUP(6,'6 Teams'!NUMBERS, '6 Teams'!TEAMS)</f>
        <v>0</v>
      </c>
      <c r="E8" s="9" t="s">
        <v>6</v>
      </c>
      <c r="F8" s="8">
        <f>LOOKUP(4,'6 Teams'!NUMBERS, '6 Teams'!TEAMS)</f>
        <v>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x14ac:dyDescent="0.2">
      <c r="A9" s="4"/>
      <c r="B9" s="13" t="s">
        <v>27</v>
      </c>
      <c r="C9" s="4"/>
      <c r="D9" s="10">
        <f>LOOKUP(5,'6 Teams'!NUMBERS, '6 Teams'!TEAMS)</f>
        <v>0</v>
      </c>
      <c r="E9" s="11" t="s">
        <v>6</v>
      </c>
      <c r="F9" s="10">
        <f>LOOKUP(1,'6 Teams'!NUMBERS, '6 Teams'!TEAMS)</f>
        <v>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x14ac:dyDescent="0.2">
      <c r="A10" s="4"/>
      <c r="B10" s="13" t="s">
        <v>28</v>
      </c>
      <c r="C10" s="4"/>
      <c r="D10" s="40" t="s">
        <v>10</v>
      </c>
      <c r="E10" s="41"/>
      <c r="F10" s="42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x14ac:dyDescent="0.2">
      <c r="A11" s="4"/>
      <c r="B11" s="13" t="s">
        <v>29</v>
      </c>
      <c r="C11" s="4"/>
      <c r="D11" s="8">
        <f>LOOKUP(5,'6 Teams'!NUMBERS, '6 Teams'!TEAMS)</f>
        <v>0</v>
      </c>
      <c r="E11" s="9" t="s">
        <v>6</v>
      </c>
      <c r="F11" s="8">
        <f>LOOKUP(6,'6 Teams'!NUMBERS, '6 Teams'!TEAMS)</f>
        <v>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x14ac:dyDescent="0.2">
      <c r="A12" s="4"/>
      <c r="C12" s="4"/>
      <c r="D12" s="8">
        <f>LOOKUP(4,'6 Teams'!NUMBERS, '6 Teams'!TEAMS)</f>
        <v>0</v>
      </c>
      <c r="E12" s="9" t="s">
        <v>6</v>
      </c>
      <c r="F12" s="8">
        <f>LOOKUP(2,'6 Teams'!NUMBERS, '6 Teams'!TEAMS)</f>
        <v>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2">
      <c r="A13" s="4"/>
      <c r="C13" s="4"/>
      <c r="D13" s="10">
        <f>LOOKUP(1,'6 Teams'!NUMBERS, '6 Teams'!TEAMS)</f>
        <v>0</v>
      </c>
      <c r="E13" s="11" t="s">
        <v>6</v>
      </c>
      <c r="F13" s="10">
        <f>LOOKUP(3,'6 Teams'!NUMBERS, '6 Teams'!TEAMS)</f>
        <v>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x14ac:dyDescent="0.2">
      <c r="A14" s="4"/>
      <c r="B14" s="4"/>
      <c r="C14" s="4"/>
      <c r="D14" s="40" t="s">
        <v>11</v>
      </c>
      <c r="E14" s="41"/>
      <c r="F14" s="42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x14ac:dyDescent="0.2">
      <c r="A15" s="4"/>
      <c r="B15" s="4"/>
      <c r="C15" s="4"/>
      <c r="D15" s="8">
        <f>LOOKUP(2,'6 Teams'!NUMBERS, '6 Teams'!TEAMS)</f>
        <v>0</v>
      </c>
      <c r="E15" s="9" t="s">
        <v>6</v>
      </c>
      <c r="F15" s="8">
        <f>LOOKUP(5,'6 Teams'!NUMBERS, '6 Teams'!TEAMS)</f>
        <v>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x14ac:dyDescent="0.2">
      <c r="A16" s="4"/>
      <c r="B16" s="4"/>
      <c r="C16" s="4"/>
      <c r="D16" s="8">
        <f>LOOKUP(6,'6 Teams'!NUMBERS, '6 Teams'!TEAMS)</f>
        <v>0</v>
      </c>
      <c r="E16" s="9" t="s">
        <v>6</v>
      </c>
      <c r="F16" s="8">
        <f>LOOKUP(1,'6 Teams'!NUMBERS, '6 Teams'!TEAMS)</f>
        <v>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x14ac:dyDescent="0.2">
      <c r="A17" s="4"/>
      <c r="B17" s="4"/>
      <c r="C17" s="4"/>
      <c r="D17" s="10">
        <f>LOOKUP(3,'6 Teams'!NUMBERS, '6 Teams'!TEAMS)</f>
        <v>0</v>
      </c>
      <c r="E17" s="11" t="s">
        <v>6</v>
      </c>
      <c r="F17" s="10">
        <f>LOOKUP(4,'6 Teams'!NUMBERS, '6 Teams'!TEAMS)</f>
        <v>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x14ac:dyDescent="0.2">
      <c r="A18" s="4"/>
      <c r="B18" s="4"/>
      <c r="C18" s="4"/>
      <c r="D18" s="40" t="s">
        <v>12</v>
      </c>
      <c r="E18" s="41"/>
      <c r="F18" s="42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x14ac:dyDescent="0.2">
      <c r="A19" s="4"/>
      <c r="B19" s="4"/>
      <c r="C19" s="4"/>
      <c r="D19" s="8">
        <f>LOOKUP(1,'6 Teams'!NUMBERS, '6 Teams'!TEAMS)</f>
        <v>0</v>
      </c>
      <c r="E19" s="9" t="s">
        <v>6</v>
      </c>
      <c r="F19" s="8">
        <f>LOOKUP(4,'6 Teams'!NUMBERS, '6 Teams'!TEAMS)</f>
        <v>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x14ac:dyDescent="0.2">
      <c r="A20" s="4"/>
      <c r="B20" s="4"/>
      <c r="C20" s="4"/>
      <c r="D20" s="8">
        <f>LOOKUP(5,'6 Teams'!NUMBERS, '6 Teams'!TEAMS)</f>
        <v>0</v>
      </c>
      <c r="E20" s="9" t="s">
        <v>6</v>
      </c>
      <c r="F20" s="8">
        <f>LOOKUP(3,'6 Teams'!NUMBERS, '6 Teams'!TEAMS)</f>
        <v>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.75" customHeight="1" x14ac:dyDescent="0.2">
      <c r="A21" s="4"/>
      <c r="B21" s="4"/>
      <c r="C21" s="4"/>
      <c r="D21" s="10">
        <f>LOOKUP(6,'6 Teams'!NUMBERS, '6 Teams'!TEAMS)</f>
        <v>0</v>
      </c>
      <c r="E21" s="11" t="s">
        <v>6</v>
      </c>
      <c r="F21" s="10">
        <f>LOOKUP(2,'6 Teams'!NUMBERS, '6 Teams'!TEAMS)</f>
        <v>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.75" customHeight="1" x14ac:dyDescent="0.2">
      <c r="A22" s="4"/>
      <c r="B22" s="4"/>
      <c r="C22" s="4"/>
      <c r="D22" s="40" t="s">
        <v>13</v>
      </c>
      <c r="E22" s="41"/>
      <c r="F22" s="42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.75" customHeight="1" x14ac:dyDescent="0.2">
      <c r="A23" s="4"/>
      <c r="B23" s="4"/>
      <c r="C23" s="4"/>
      <c r="D23" s="8">
        <f>LOOKUP(6,'6 Teams'!NUMBERS, '6 Teams'!TEAMS)</f>
        <v>0</v>
      </c>
      <c r="E23" s="9" t="s">
        <v>6</v>
      </c>
      <c r="F23" s="8">
        <f>LOOKUP(3,'6 Teams'!NUMBERS, '6 Teams'!TEAMS)</f>
        <v>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.75" customHeight="1" x14ac:dyDescent="0.2">
      <c r="A24" s="4"/>
      <c r="B24" s="4"/>
      <c r="C24" s="4"/>
      <c r="D24" s="8">
        <f>LOOKUP(2,'6 Teams'!NUMBERS, '6 Teams'!TEAMS)</f>
        <v>0</v>
      </c>
      <c r="E24" s="9" t="s">
        <v>6</v>
      </c>
      <c r="F24" s="8">
        <f>LOOKUP(1,'6 Teams'!NUMBERS, '6 Teams'!TEAMS)</f>
        <v>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.75" customHeight="1" x14ac:dyDescent="0.2">
      <c r="A25" s="4"/>
      <c r="B25" s="4"/>
      <c r="C25" s="4"/>
      <c r="D25" s="10">
        <f>LOOKUP(5,'6 Teams'!NUMBERS, '6 Teams'!TEAMS)</f>
        <v>0</v>
      </c>
      <c r="E25" s="11" t="s">
        <v>6</v>
      </c>
      <c r="F25" s="10">
        <f>LOOKUP(4,'6 Teams'!NUMBERS, '6 Teams'!TEAMS)</f>
        <v>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.75" customHeight="1" x14ac:dyDescent="0.2">
      <c r="A26" s="4"/>
      <c r="B26" s="4"/>
      <c r="C26" s="4"/>
      <c r="D26" s="40" t="s">
        <v>14</v>
      </c>
      <c r="E26" s="41"/>
      <c r="F26" s="42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.75" customHeight="1" x14ac:dyDescent="0.2">
      <c r="A27" s="4"/>
      <c r="B27" s="4"/>
      <c r="C27" s="4"/>
      <c r="D27" s="8">
        <f>LOOKUP(3,'6 Teams'!NUMBERS, '6 Teams'!TEAMS)</f>
        <v>0</v>
      </c>
      <c r="E27" s="9" t="s">
        <v>6</v>
      </c>
      <c r="F27" s="8">
        <f>LOOKUP(2,'6 Teams'!NUMBERS, '6 Teams'!TEAMS)</f>
        <v>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.75" customHeight="1" x14ac:dyDescent="0.2">
      <c r="A28" s="4"/>
      <c r="B28" s="4"/>
      <c r="C28" s="4"/>
      <c r="D28" s="8">
        <f>LOOKUP(4,'6 Teams'!NUMBERS, '6 Teams'!TEAMS)</f>
        <v>0</v>
      </c>
      <c r="E28" s="9" t="s">
        <v>6</v>
      </c>
      <c r="F28" s="8">
        <f>LOOKUP(6,'6 Teams'!NUMBERS, '6 Teams'!TEAMS)</f>
        <v>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.75" customHeight="1" x14ac:dyDescent="0.2">
      <c r="A29" s="4"/>
      <c r="B29" s="4"/>
      <c r="C29" s="4"/>
      <c r="D29" s="10">
        <f>LOOKUP(1,'6 Teams'!NUMBERS, '6 Teams'!TEAMS)</f>
        <v>0</v>
      </c>
      <c r="E29" s="11" t="s">
        <v>6</v>
      </c>
      <c r="F29" s="10">
        <f>LOOKUP(5,'6 Teams'!NUMBERS, '6 Teams'!TEAMS)</f>
        <v>0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.75" customHeight="1" x14ac:dyDescent="0.2">
      <c r="A30" s="4"/>
      <c r="B30" s="4"/>
      <c r="C30" s="4"/>
      <c r="D30" s="40" t="s">
        <v>15</v>
      </c>
      <c r="E30" s="41"/>
      <c r="F30" s="42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.75" customHeight="1" x14ac:dyDescent="0.2">
      <c r="A31" s="4"/>
      <c r="B31" s="4"/>
      <c r="C31" s="4"/>
      <c r="D31" s="8">
        <f>LOOKUP(6,'6 Teams'!NUMBERS, '6 Teams'!TEAMS)</f>
        <v>0</v>
      </c>
      <c r="E31" s="9" t="s">
        <v>6</v>
      </c>
      <c r="F31" s="8">
        <f>LOOKUP(5,'6 Teams'!NUMBERS, '6 Teams'!TEAMS)</f>
        <v>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.75" customHeight="1" x14ac:dyDescent="0.2">
      <c r="A32" s="4"/>
      <c r="B32" s="4"/>
      <c r="C32" s="4"/>
      <c r="D32" s="8">
        <f>LOOKUP(2,'6 Teams'!NUMBERS, '6 Teams'!TEAMS)</f>
        <v>0</v>
      </c>
      <c r="E32" s="9" t="s">
        <v>6</v>
      </c>
      <c r="F32" s="8">
        <f>LOOKUP(4,'6 Teams'!NUMBERS, '6 Teams'!TEAMS)</f>
        <v>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.75" customHeight="1" x14ac:dyDescent="0.2">
      <c r="A33" s="4"/>
      <c r="B33" s="4"/>
      <c r="C33" s="4"/>
      <c r="D33" s="10">
        <f>LOOKUP(3,'6 Teams'!NUMBERS, '6 Teams'!TEAMS)</f>
        <v>0</v>
      </c>
      <c r="E33" s="11" t="s">
        <v>6</v>
      </c>
      <c r="F33" s="10">
        <f>LOOKUP(1,'6 Teams'!NUMBERS, '6 Teams'!TEAMS)</f>
        <v>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.75" customHeight="1" x14ac:dyDescent="0.2">
      <c r="A34" s="4"/>
      <c r="B34" s="4"/>
      <c r="C34" s="4"/>
      <c r="D34" s="40" t="s">
        <v>16</v>
      </c>
      <c r="E34" s="41"/>
      <c r="F34" s="42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.75" customHeight="1" x14ac:dyDescent="0.2">
      <c r="A35" s="4"/>
      <c r="B35" s="4"/>
      <c r="C35" s="4"/>
      <c r="D35" s="8">
        <f>LOOKUP(5,'6 Teams'!NUMBERS, '6 Teams'!TEAMS)</f>
        <v>0</v>
      </c>
      <c r="E35" s="9" t="s">
        <v>6</v>
      </c>
      <c r="F35" s="8">
        <f>LOOKUP(2,'6 Teams'!NUMBERS, '6 Teams'!TEAMS)</f>
        <v>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.75" customHeight="1" x14ac:dyDescent="0.2">
      <c r="A36" s="4"/>
      <c r="B36" s="4"/>
      <c r="C36" s="4"/>
      <c r="D36" s="8">
        <f>LOOKUP(1,'6 Teams'!NUMBERS, '6 Teams'!TEAMS)</f>
        <v>0</v>
      </c>
      <c r="E36" s="9" t="s">
        <v>6</v>
      </c>
      <c r="F36" s="8">
        <f>LOOKUP(6,'6 Teams'!NUMBERS, '6 Teams'!TEAMS)</f>
        <v>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.75" customHeight="1" x14ac:dyDescent="0.2">
      <c r="A37" s="4"/>
      <c r="B37" s="4"/>
      <c r="C37" s="4"/>
      <c r="D37" s="10">
        <f>LOOKUP(4,'6 Teams'!NUMBERS, '6 Teams'!TEAMS)</f>
        <v>0</v>
      </c>
      <c r="E37" s="11" t="s">
        <v>6</v>
      </c>
      <c r="F37" s="10">
        <f>LOOKUP(3,'6 Teams'!NUMBERS, '6 Teams'!TEAMS)</f>
        <v>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.75" customHeight="1" x14ac:dyDescent="0.2">
      <c r="A38" s="4"/>
      <c r="B38" s="4"/>
      <c r="C38" s="4"/>
      <c r="D38" s="40" t="s">
        <v>17</v>
      </c>
      <c r="E38" s="41"/>
      <c r="F38" s="42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.75" customHeight="1" x14ac:dyDescent="0.2">
      <c r="A39" s="4"/>
      <c r="B39" s="4"/>
      <c r="C39" s="4"/>
      <c r="D39" s="8">
        <f>LOOKUP(4,'6 Teams'!NUMBERS, '6 Teams'!TEAMS)</f>
        <v>0</v>
      </c>
      <c r="E39" s="9" t="s">
        <v>6</v>
      </c>
      <c r="F39" s="8">
        <f>LOOKUP(1,'6 Teams'!NUMBERS, '6 Teams'!TEAMS)</f>
        <v>0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.75" customHeight="1" x14ac:dyDescent="0.2">
      <c r="A40" s="4"/>
      <c r="B40" s="4"/>
      <c r="C40" s="4"/>
      <c r="D40" s="8">
        <f>LOOKUP(3,'6 Teams'!NUMBERS, '6 Teams'!TEAMS)</f>
        <v>0</v>
      </c>
      <c r="E40" s="9" t="s">
        <v>6</v>
      </c>
      <c r="F40" s="8">
        <f>LOOKUP(5,'6 Teams'!NUMBERS, '6 Teams'!TEAMS)</f>
        <v>0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.75" customHeight="1" x14ac:dyDescent="0.2">
      <c r="A41" s="4"/>
      <c r="B41" s="4"/>
      <c r="C41" s="4"/>
      <c r="D41" s="10">
        <f>LOOKUP(2,'6 Teams'!NUMBERS, '6 Teams'!TEAMS)</f>
        <v>0</v>
      </c>
      <c r="E41" s="11" t="s">
        <v>6</v>
      </c>
      <c r="F41" s="10">
        <f>LOOKUP(6,'6 Teams'!NUMBERS, '6 Teams'!TEAMS)</f>
        <v>0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.75" customHeight="1" x14ac:dyDescent="0.2">
      <c r="A42" s="4"/>
      <c r="B42" s="4"/>
      <c r="C42" s="4"/>
      <c r="D42" s="40" t="s">
        <v>18</v>
      </c>
      <c r="E42" s="41"/>
      <c r="F42" s="42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.75" customHeight="1" x14ac:dyDescent="0.2">
      <c r="A43" s="4"/>
      <c r="B43" s="4"/>
      <c r="C43" s="4"/>
      <c r="D43" s="8">
        <f>LOOKUP(3,'6 Teams'!NUMBERS, '6 Teams'!TEAMS)</f>
        <v>0</v>
      </c>
      <c r="E43" s="9" t="s">
        <v>6</v>
      </c>
      <c r="F43" s="8">
        <f>LOOKUP(6,'6 Teams'!NUMBERS, '6 Teams'!TEAMS)</f>
        <v>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.75" customHeight="1" x14ac:dyDescent="0.2">
      <c r="A44" s="4"/>
      <c r="B44" s="4"/>
      <c r="C44" s="4"/>
      <c r="D44" s="8">
        <f>LOOKUP(1,'6 Teams'!NUMBERS, '6 Teams'!TEAMS)</f>
        <v>0</v>
      </c>
      <c r="E44" s="9" t="s">
        <v>6</v>
      </c>
      <c r="F44" s="8">
        <f>LOOKUP(2,'6 Teams'!NUMBERS, '6 Teams'!TEAMS)</f>
        <v>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.75" customHeight="1" x14ac:dyDescent="0.2">
      <c r="A45" s="4"/>
      <c r="B45" s="4"/>
      <c r="C45" s="4"/>
      <c r="D45" s="10">
        <f>LOOKUP(4,'6 Teams'!NUMBERS, '6 Teams'!TEAMS)</f>
        <v>0</v>
      </c>
      <c r="E45" s="11" t="s">
        <v>6</v>
      </c>
      <c r="F45" s="10">
        <f>LOOKUP(5,'6 Teams'!NUMBERS, '6 Teams'!TEAMS)</f>
        <v>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.75" customHeight="1" x14ac:dyDescent="0.2">
      <c r="A46" s="4"/>
      <c r="B46" s="4"/>
      <c r="C46" s="4"/>
      <c r="D46" s="40" t="s">
        <v>19</v>
      </c>
      <c r="E46" s="41"/>
      <c r="F46" s="42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.75" customHeight="1" x14ac:dyDescent="0.2">
      <c r="A47" s="4"/>
      <c r="B47" s="4"/>
      <c r="C47" s="4"/>
      <c r="D47" s="8">
        <f>LOOKUP(2,'6 Teams'!NUMBERS, '6 Teams'!TEAMS)</f>
        <v>0</v>
      </c>
      <c r="E47" s="9" t="s">
        <v>6</v>
      </c>
      <c r="F47" s="8">
        <f>LOOKUP(3,'6 Teams'!NUMBERS, '6 Teams'!TEAMS)</f>
        <v>0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.75" customHeight="1" x14ac:dyDescent="0.2">
      <c r="A48" s="4"/>
      <c r="B48" s="4"/>
      <c r="C48" s="4"/>
      <c r="D48" s="8">
        <f>LOOKUP(6,'6 Teams'!NUMBERS, '6 Teams'!TEAMS)</f>
        <v>0</v>
      </c>
      <c r="E48" s="9" t="s">
        <v>6</v>
      </c>
      <c r="F48" s="8">
        <f>LOOKUP(4,'6 Teams'!NUMBERS, '6 Teams'!TEAMS)</f>
        <v>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.75" customHeight="1" x14ac:dyDescent="0.2">
      <c r="A49" s="4"/>
      <c r="B49" s="4"/>
      <c r="C49" s="4"/>
      <c r="D49" s="10">
        <f>LOOKUP(5,'6 Teams'!NUMBERS, '6 Teams'!TEAMS)</f>
        <v>0</v>
      </c>
      <c r="E49" s="11" t="s">
        <v>6</v>
      </c>
      <c r="F49" s="10">
        <f>LOOKUP(1,'6 Teams'!NUMBERS, '6 Teams'!TEAMS)</f>
        <v>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.75" customHeight="1" x14ac:dyDescent="0.2">
      <c r="A50" s="4"/>
      <c r="B50" s="4"/>
      <c r="C50" s="4"/>
      <c r="D50" s="40" t="s">
        <v>20</v>
      </c>
      <c r="E50" s="41"/>
      <c r="F50" s="42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.75" customHeight="1" x14ac:dyDescent="0.2">
      <c r="A51" s="4"/>
      <c r="B51" s="4"/>
      <c r="C51" s="4"/>
      <c r="D51" s="8">
        <f>LOOKUP(5,'6 Teams'!NUMBERS, '6 Teams'!TEAMS)</f>
        <v>0</v>
      </c>
      <c r="E51" s="9" t="s">
        <v>6</v>
      </c>
      <c r="F51" s="8">
        <f>LOOKUP(6,'6 Teams'!NUMBERS, '6 Teams'!TEAMS)</f>
        <v>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.75" customHeight="1" x14ac:dyDescent="0.2">
      <c r="A52" s="4"/>
      <c r="B52" s="4"/>
      <c r="C52" s="4"/>
      <c r="D52" s="8">
        <f>LOOKUP(4,'6 Teams'!NUMBERS, '6 Teams'!TEAMS)</f>
        <v>0</v>
      </c>
      <c r="E52" s="9" t="s">
        <v>6</v>
      </c>
      <c r="F52" s="8">
        <f>LOOKUP(2,'6 Teams'!NUMBERS, '6 Teams'!TEAMS)</f>
        <v>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.75" customHeight="1" x14ac:dyDescent="0.2">
      <c r="A53" s="4"/>
      <c r="B53" s="4"/>
      <c r="C53" s="4"/>
      <c r="D53" s="10">
        <f>LOOKUP(1,'6 Teams'!NUMBERS, '6 Teams'!TEAMS)</f>
        <v>0</v>
      </c>
      <c r="E53" s="11" t="s">
        <v>6</v>
      </c>
      <c r="F53" s="10">
        <f>LOOKUP(3,'6 Teams'!NUMBERS, '6 Teams'!TEAMS)</f>
        <v>0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.75" customHeight="1" x14ac:dyDescent="0.2">
      <c r="A54" s="4"/>
      <c r="B54" s="4"/>
      <c r="C54" s="4"/>
      <c r="D54" s="40" t="s">
        <v>21</v>
      </c>
      <c r="E54" s="41"/>
      <c r="F54" s="42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.75" customHeight="1" x14ac:dyDescent="0.2">
      <c r="A55" s="4"/>
      <c r="B55" s="4"/>
      <c r="C55" s="4"/>
      <c r="D55" s="8">
        <f>LOOKUP(2,'6 Teams'!NUMBERS, '6 Teams'!TEAMS)</f>
        <v>0</v>
      </c>
      <c r="E55" s="9" t="s">
        <v>6</v>
      </c>
      <c r="F55" s="8">
        <f>LOOKUP(5,'6 Teams'!NUMBERS, '6 Teams'!TEAMS)</f>
        <v>0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.75" customHeight="1" x14ac:dyDescent="0.2">
      <c r="A56" s="4"/>
      <c r="B56" s="4"/>
      <c r="C56" s="4"/>
      <c r="D56" s="8">
        <f>LOOKUP(6,'6 Teams'!NUMBERS, '6 Teams'!TEAMS)</f>
        <v>0</v>
      </c>
      <c r="E56" s="9" t="s">
        <v>6</v>
      </c>
      <c r="F56" s="8">
        <f>LOOKUP(1,'6 Teams'!NUMBERS, '6 Teams'!TEAMS)</f>
        <v>0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.75" customHeight="1" x14ac:dyDescent="0.2">
      <c r="A57" s="4"/>
      <c r="B57" s="4"/>
      <c r="C57" s="4"/>
      <c r="D57" s="10">
        <f>LOOKUP(3,'6 Teams'!NUMBERS, '6 Teams'!TEAMS)</f>
        <v>0</v>
      </c>
      <c r="E57" s="11" t="s">
        <v>6</v>
      </c>
      <c r="F57" s="10">
        <f>LOOKUP(4,'6 Teams'!NUMBERS, '6 Teams'!TEAMS)</f>
        <v>0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.75" customHeight="1" x14ac:dyDescent="0.2">
      <c r="A58" s="4"/>
      <c r="B58" s="4"/>
      <c r="C58" s="4"/>
      <c r="D58" s="40" t="s">
        <v>22</v>
      </c>
      <c r="E58" s="41"/>
      <c r="F58" s="42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.75" customHeight="1" x14ac:dyDescent="0.2">
      <c r="A59" s="4"/>
      <c r="B59" s="4"/>
      <c r="C59" s="4"/>
      <c r="D59" s="8">
        <f>LOOKUP(1,'6 Teams'!NUMBERS, '6 Teams'!TEAMS)</f>
        <v>0</v>
      </c>
      <c r="E59" s="9" t="s">
        <v>6</v>
      </c>
      <c r="F59" s="8">
        <f>LOOKUP(4,'6 Teams'!NUMBERS, '6 Teams'!TEAMS)</f>
        <v>0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.75" customHeight="1" x14ac:dyDescent="0.2">
      <c r="A60" s="4"/>
      <c r="B60" s="4"/>
      <c r="C60" s="4"/>
      <c r="D60" s="8">
        <f>LOOKUP(5,'6 Teams'!NUMBERS, '6 Teams'!TEAMS)</f>
        <v>0</v>
      </c>
      <c r="E60" s="9" t="s">
        <v>6</v>
      </c>
      <c r="F60" s="8">
        <f>LOOKUP(3,'6 Teams'!NUMBERS, '6 Teams'!TEAMS)</f>
        <v>0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.75" customHeight="1" x14ac:dyDescent="0.2">
      <c r="A61" s="4"/>
      <c r="B61" s="4"/>
      <c r="C61" s="4"/>
      <c r="D61" s="10">
        <f>LOOKUP(6,'6 Teams'!NUMBERS, '6 Teams'!TEAMS)</f>
        <v>0</v>
      </c>
      <c r="E61" s="11" t="s">
        <v>6</v>
      </c>
      <c r="F61" s="10">
        <f>LOOKUP(2,'6 Teams'!NUMBERS, '6 Teams'!TEAMS)</f>
        <v>0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.75" customHeight="1" x14ac:dyDescent="0.2">
      <c r="A62" s="4"/>
      <c r="B62" s="4"/>
      <c r="C62" s="4"/>
      <c r="D62" s="40" t="s">
        <v>23</v>
      </c>
      <c r="E62" s="41"/>
      <c r="F62" s="42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.75" customHeight="1" x14ac:dyDescent="0.2">
      <c r="A63" s="4"/>
      <c r="B63" s="4"/>
      <c r="C63" s="4"/>
      <c r="D63" s="8">
        <f>LOOKUP(6,'6 Teams'!NUMBERS, '6 Teams'!TEAMS)</f>
        <v>0</v>
      </c>
      <c r="E63" s="9" t="s">
        <v>6</v>
      </c>
      <c r="F63" s="8">
        <f>LOOKUP(3,'6 Teams'!NUMBERS, '6 Teams'!TEAMS)</f>
        <v>0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.75" customHeight="1" x14ac:dyDescent="0.2">
      <c r="A64" s="4"/>
      <c r="B64" s="4"/>
      <c r="C64" s="4"/>
      <c r="D64" s="8">
        <f>LOOKUP(2,'6 Teams'!NUMBERS, '6 Teams'!TEAMS)</f>
        <v>0</v>
      </c>
      <c r="E64" s="9" t="s">
        <v>6</v>
      </c>
      <c r="F64" s="8">
        <f>LOOKUP(1,'6 Teams'!NUMBERS, '6 Teams'!TEAMS)</f>
        <v>0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.75" customHeight="1" x14ac:dyDescent="0.2">
      <c r="A65" s="4"/>
      <c r="B65" s="4"/>
      <c r="C65" s="4"/>
      <c r="D65" s="10">
        <f>LOOKUP(5,'6 Teams'!NUMBERS, '6 Teams'!TEAMS)</f>
        <v>0</v>
      </c>
      <c r="E65" s="11" t="s">
        <v>6</v>
      </c>
      <c r="F65" s="10">
        <f>LOOKUP(4,'6 Teams'!NUMBERS, '6 Teams'!TEAMS)</f>
        <v>0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.75" customHeight="1" x14ac:dyDescent="0.2">
      <c r="A66" s="4"/>
      <c r="B66" s="4"/>
      <c r="C66" s="4"/>
      <c r="D66" s="40" t="s">
        <v>24</v>
      </c>
      <c r="E66" s="41"/>
      <c r="F66" s="42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.75" customHeight="1" x14ac:dyDescent="0.2">
      <c r="A67" s="4"/>
      <c r="B67" s="4"/>
      <c r="C67" s="4"/>
      <c r="D67" s="8">
        <f>LOOKUP(3,'6 Teams'!NUMBERS, '6 Teams'!TEAMS)</f>
        <v>0</v>
      </c>
      <c r="E67" s="9" t="s">
        <v>6</v>
      </c>
      <c r="F67" s="8">
        <f>LOOKUP(2,'6 Teams'!NUMBERS, '6 Teams'!TEAMS)</f>
        <v>0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.75" customHeight="1" x14ac:dyDescent="0.2">
      <c r="A68" s="4"/>
      <c r="B68" s="4"/>
      <c r="C68" s="4"/>
      <c r="D68" s="8">
        <f>LOOKUP(4,'6 Teams'!NUMBERS, '6 Teams'!TEAMS)</f>
        <v>0</v>
      </c>
      <c r="E68" s="9" t="s">
        <v>6</v>
      </c>
      <c r="F68" s="8">
        <f>LOOKUP(6,'6 Teams'!NUMBERS, '6 Teams'!TEAMS)</f>
        <v>0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.75" customHeight="1" x14ac:dyDescent="0.2">
      <c r="A69" s="4"/>
      <c r="B69" s="4"/>
      <c r="C69" s="4"/>
      <c r="D69" s="10">
        <f>LOOKUP(1,'6 Teams'!NUMBERS, '6 Teams'!TEAMS)</f>
        <v>0</v>
      </c>
      <c r="E69" s="11" t="s">
        <v>6</v>
      </c>
      <c r="F69" s="10">
        <f>LOOKUP(5,'6 Teams'!NUMBERS, '6 Teams'!TEAMS)</f>
        <v>0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.75" customHeight="1" x14ac:dyDescent="0.2">
      <c r="A70" s="4"/>
      <c r="B70" s="4"/>
      <c r="C70" s="4"/>
      <c r="D70" s="40" t="s">
        <v>25</v>
      </c>
      <c r="E70" s="41"/>
      <c r="F70" s="42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.75" customHeight="1" x14ac:dyDescent="0.2">
      <c r="A71" s="4"/>
      <c r="B71" s="4"/>
      <c r="C71" s="4"/>
      <c r="D71" s="8">
        <f>LOOKUP(6,'6 Teams'!NUMBERS, '6 Teams'!TEAMS)</f>
        <v>0</v>
      </c>
      <c r="E71" s="9" t="s">
        <v>6</v>
      </c>
      <c r="F71" s="8">
        <f>LOOKUP(5,'6 Teams'!NUMBERS, '6 Teams'!TEAMS)</f>
        <v>0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.75" customHeight="1" x14ac:dyDescent="0.2">
      <c r="A72" s="4"/>
      <c r="B72" s="4"/>
      <c r="C72" s="4"/>
      <c r="D72" s="8">
        <f>LOOKUP(2,'6 Teams'!NUMBERS, '6 Teams'!TEAMS)</f>
        <v>0</v>
      </c>
      <c r="E72" s="9" t="s">
        <v>6</v>
      </c>
      <c r="F72" s="8">
        <f>LOOKUP(4,'6 Teams'!NUMBERS, '6 Teams'!TEAMS)</f>
        <v>0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.75" customHeight="1" x14ac:dyDescent="0.2">
      <c r="A73" s="4"/>
      <c r="B73" s="4"/>
      <c r="C73" s="4"/>
      <c r="D73" s="10">
        <f>LOOKUP(3,'6 Teams'!NUMBERS, '6 Teams'!TEAMS)</f>
        <v>0</v>
      </c>
      <c r="E73" s="11" t="s">
        <v>6</v>
      </c>
      <c r="F73" s="10">
        <f>LOOKUP(1,'6 Teams'!NUMBERS, '6 Teams'!TEAMS)</f>
        <v>0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.75" customHeight="1" x14ac:dyDescent="0.2">
      <c r="A74" s="4"/>
      <c r="B74" s="4"/>
      <c r="C74" s="4"/>
      <c r="D74" s="14"/>
      <c r="E74" s="15"/>
      <c r="F74" s="1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.75" customHeight="1" x14ac:dyDescent="0.2">
      <c r="A75" s="4"/>
      <c r="B75" s="4"/>
      <c r="C75" s="4"/>
      <c r="D75" s="14"/>
      <c r="E75" s="15"/>
      <c r="F75" s="1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B76" s="4"/>
      <c r="C76" s="4"/>
      <c r="D76" s="14"/>
      <c r="E76" s="15"/>
      <c r="F76" s="1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B77" s="4"/>
      <c r="C77" s="4"/>
      <c r="D77" s="14"/>
      <c r="E77" s="15"/>
      <c r="F77" s="1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B78" s="4"/>
      <c r="C78" s="4"/>
      <c r="D78" s="14"/>
      <c r="E78" s="15"/>
      <c r="F78" s="1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B79" s="4"/>
      <c r="C79" s="4"/>
      <c r="D79" s="14"/>
      <c r="E79" s="15"/>
      <c r="F79" s="1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B80" s="4"/>
      <c r="C80" s="4"/>
      <c r="D80" s="14"/>
      <c r="E80" s="15"/>
      <c r="F80" s="1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B81" s="4"/>
      <c r="C81" s="4"/>
      <c r="D81" s="14"/>
      <c r="E81" s="15"/>
      <c r="F81" s="1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B82" s="4"/>
      <c r="C82" s="4"/>
      <c r="D82" s="14"/>
      <c r="E82" s="15"/>
      <c r="F82" s="1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B83" s="4"/>
      <c r="C83" s="4"/>
      <c r="D83" s="14"/>
      <c r="E83" s="15"/>
      <c r="F83" s="1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B84" s="4"/>
      <c r="C84" s="4"/>
      <c r="D84" s="14"/>
      <c r="E84" s="15"/>
      <c r="F84" s="1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B85" s="4"/>
      <c r="C85" s="4"/>
      <c r="D85" s="14"/>
      <c r="E85" s="15"/>
      <c r="F85" s="1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B86" s="4"/>
      <c r="C86" s="4"/>
      <c r="D86" s="14"/>
      <c r="E86" s="15"/>
      <c r="F86" s="1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B87" s="4"/>
      <c r="C87" s="4"/>
      <c r="D87" s="14"/>
      <c r="E87" s="15"/>
      <c r="F87" s="1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B88" s="4"/>
      <c r="C88" s="4"/>
      <c r="D88" s="14"/>
      <c r="E88" s="15"/>
      <c r="F88" s="1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B89" s="4"/>
      <c r="C89" s="4"/>
      <c r="D89" s="14"/>
      <c r="E89" s="15"/>
      <c r="F89" s="1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B90" s="4"/>
      <c r="C90" s="4"/>
      <c r="D90" s="14"/>
      <c r="E90" s="15"/>
      <c r="F90" s="1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B91" s="4"/>
      <c r="C91" s="4"/>
      <c r="D91" s="14"/>
      <c r="E91" s="15"/>
      <c r="F91" s="1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B92" s="4"/>
      <c r="C92" s="4"/>
      <c r="D92" s="14"/>
      <c r="E92" s="15"/>
      <c r="F92" s="1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B93" s="4"/>
      <c r="C93" s="4"/>
      <c r="D93" s="14"/>
      <c r="E93" s="15"/>
      <c r="F93" s="1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B94" s="4"/>
      <c r="C94" s="4"/>
      <c r="D94" s="14"/>
      <c r="E94" s="15"/>
      <c r="F94" s="1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B95" s="4"/>
      <c r="C95" s="4"/>
      <c r="D95" s="14"/>
      <c r="E95" s="15"/>
      <c r="F95" s="1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B96" s="4"/>
      <c r="C96" s="4"/>
      <c r="D96" s="14"/>
      <c r="E96" s="15"/>
      <c r="F96" s="1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B97" s="4"/>
      <c r="C97" s="4"/>
      <c r="D97" s="14"/>
      <c r="E97" s="15"/>
      <c r="F97" s="1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B98" s="4"/>
      <c r="C98" s="4"/>
      <c r="D98" s="14"/>
      <c r="E98" s="15"/>
      <c r="F98" s="1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B99" s="4"/>
      <c r="C99" s="4"/>
      <c r="D99" s="14"/>
      <c r="E99" s="15"/>
      <c r="F99" s="1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B100" s="4"/>
      <c r="C100" s="4"/>
      <c r="D100" s="14"/>
      <c r="E100" s="15"/>
      <c r="F100" s="1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B101" s="4"/>
      <c r="C101" s="4"/>
      <c r="D101" s="14"/>
      <c r="E101" s="15"/>
      <c r="F101" s="1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B102" s="4"/>
      <c r="C102" s="4"/>
      <c r="D102" s="14"/>
      <c r="E102" s="15"/>
      <c r="F102" s="1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B103" s="4"/>
      <c r="C103" s="4"/>
      <c r="D103" s="14"/>
      <c r="E103" s="15"/>
      <c r="F103" s="1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B104" s="4"/>
      <c r="C104" s="4"/>
      <c r="D104" s="14"/>
      <c r="E104" s="15"/>
      <c r="F104" s="1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B105" s="4"/>
      <c r="C105" s="4"/>
      <c r="D105" s="14"/>
      <c r="E105" s="15"/>
      <c r="F105" s="1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B106" s="4"/>
      <c r="C106" s="4"/>
      <c r="D106" s="14"/>
      <c r="E106" s="15"/>
      <c r="F106" s="1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B107" s="4"/>
      <c r="C107" s="4"/>
      <c r="D107" s="14"/>
      <c r="E107" s="15"/>
      <c r="F107" s="1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B108" s="4"/>
      <c r="C108" s="4"/>
      <c r="D108" s="14"/>
      <c r="E108" s="15"/>
      <c r="F108" s="1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B109" s="4"/>
      <c r="C109" s="4"/>
      <c r="D109" s="14"/>
      <c r="E109" s="15"/>
      <c r="F109" s="1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B110" s="4"/>
      <c r="C110" s="4"/>
      <c r="D110" s="14"/>
      <c r="E110" s="15"/>
      <c r="F110" s="1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B111" s="4"/>
      <c r="C111" s="4"/>
      <c r="D111" s="14"/>
      <c r="E111" s="15"/>
      <c r="F111" s="1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B112" s="4"/>
      <c r="C112" s="4"/>
      <c r="D112" s="14"/>
      <c r="E112" s="15"/>
      <c r="F112" s="1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B113" s="4"/>
      <c r="C113" s="4"/>
      <c r="D113" s="14"/>
      <c r="E113" s="15"/>
      <c r="F113" s="1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B114" s="4"/>
      <c r="C114" s="4"/>
      <c r="D114" s="14"/>
      <c r="E114" s="15"/>
      <c r="F114" s="1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B115" s="4"/>
      <c r="C115" s="4"/>
      <c r="D115" s="14"/>
      <c r="E115" s="15"/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B116" s="4"/>
      <c r="C116" s="4"/>
      <c r="D116" s="14"/>
      <c r="E116" s="15"/>
      <c r="F116" s="1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B117" s="4"/>
      <c r="C117" s="4"/>
      <c r="D117" s="14"/>
      <c r="E117" s="15"/>
      <c r="F117" s="1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B118" s="4"/>
      <c r="C118" s="4"/>
      <c r="D118" s="14"/>
      <c r="E118" s="15"/>
      <c r="F118" s="1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B119" s="4"/>
      <c r="C119" s="4"/>
      <c r="D119" s="14"/>
      <c r="E119" s="15"/>
      <c r="F119" s="1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B120" s="4"/>
      <c r="C120" s="4"/>
      <c r="D120" s="14"/>
      <c r="E120" s="15"/>
      <c r="F120" s="1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B121" s="4"/>
      <c r="C121" s="4"/>
      <c r="D121" s="14"/>
      <c r="E121" s="15"/>
      <c r="F121" s="1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B122" s="4"/>
      <c r="C122" s="4"/>
      <c r="D122" s="14"/>
      <c r="E122" s="15"/>
      <c r="F122" s="1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B123" s="4"/>
      <c r="C123" s="4"/>
      <c r="D123" s="14"/>
      <c r="E123" s="15"/>
      <c r="F123" s="1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B124" s="4"/>
      <c r="C124" s="4"/>
      <c r="D124" s="14"/>
      <c r="E124" s="15"/>
      <c r="F124" s="1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B125" s="4"/>
      <c r="C125" s="4"/>
      <c r="D125" s="14"/>
      <c r="E125" s="15"/>
      <c r="F125" s="1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B126" s="4"/>
      <c r="C126" s="4"/>
      <c r="D126" s="14"/>
      <c r="E126" s="15"/>
      <c r="F126" s="1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B127" s="4"/>
      <c r="C127" s="4"/>
      <c r="D127" s="14"/>
      <c r="E127" s="15"/>
      <c r="F127" s="1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B128" s="4"/>
      <c r="C128" s="4"/>
      <c r="D128" s="14"/>
      <c r="E128" s="15"/>
      <c r="F128" s="1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B129" s="4"/>
      <c r="C129" s="4"/>
      <c r="D129" s="14"/>
      <c r="E129" s="15"/>
      <c r="F129" s="1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B130" s="4"/>
      <c r="C130" s="4"/>
      <c r="D130" s="14"/>
      <c r="E130" s="15"/>
      <c r="F130" s="1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B131" s="4"/>
      <c r="C131" s="4"/>
      <c r="D131" s="14"/>
      <c r="E131" s="15"/>
      <c r="F131" s="1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B132" s="4"/>
      <c r="C132" s="4"/>
      <c r="D132" s="14"/>
      <c r="E132" s="15"/>
      <c r="F132" s="1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B133" s="4"/>
      <c r="C133" s="4"/>
      <c r="D133" s="14"/>
      <c r="E133" s="15"/>
      <c r="F133" s="1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B134" s="4"/>
      <c r="C134" s="4"/>
      <c r="D134" s="14"/>
      <c r="E134" s="15"/>
      <c r="F134" s="1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B135" s="4"/>
      <c r="C135" s="4"/>
      <c r="D135" s="14"/>
      <c r="E135" s="15"/>
      <c r="F135" s="1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B136" s="4"/>
      <c r="C136" s="4"/>
      <c r="D136" s="14"/>
      <c r="E136" s="15"/>
      <c r="F136" s="1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B137" s="4"/>
      <c r="C137" s="4"/>
      <c r="D137" s="14"/>
      <c r="E137" s="15"/>
      <c r="F137" s="1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B138" s="4"/>
      <c r="C138" s="4"/>
      <c r="D138" s="14"/>
      <c r="E138" s="15"/>
      <c r="F138" s="1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B139" s="4"/>
      <c r="C139" s="4"/>
      <c r="D139" s="14"/>
      <c r="E139" s="15"/>
      <c r="F139" s="1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B140" s="4"/>
      <c r="C140" s="4"/>
      <c r="D140" s="14"/>
      <c r="E140" s="15"/>
      <c r="F140" s="1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B141" s="4"/>
      <c r="C141" s="4"/>
      <c r="D141" s="14"/>
      <c r="E141" s="15"/>
      <c r="F141" s="1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B142" s="4"/>
      <c r="C142" s="4"/>
      <c r="D142" s="14"/>
      <c r="E142" s="15"/>
      <c r="F142" s="1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B143" s="4"/>
      <c r="C143" s="4"/>
      <c r="D143" s="14"/>
      <c r="E143" s="15"/>
      <c r="F143" s="1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B144" s="4"/>
      <c r="C144" s="4"/>
      <c r="D144" s="14"/>
      <c r="E144" s="15"/>
      <c r="F144" s="1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B145" s="4"/>
      <c r="C145" s="4"/>
      <c r="D145" s="14"/>
      <c r="E145" s="15"/>
      <c r="F145" s="1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B146" s="4"/>
      <c r="C146" s="4"/>
      <c r="D146" s="14"/>
      <c r="E146" s="15"/>
      <c r="F146" s="1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B147" s="4"/>
      <c r="C147" s="4"/>
      <c r="D147" s="14"/>
      <c r="E147" s="15"/>
      <c r="F147" s="1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B148" s="4"/>
      <c r="C148" s="4"/>
      <c r="D148" s="14"/>
      <c r="E148" s="15"/>
      <c r="F148" s="1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B149" s="4"/>
      <c r="C149" s="4"/>
      <c r="D149" s="14"/>
      <c r="E149" s="15"/>
      <c r="F149" s="1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B150" s="4"/>
      <c r="C150" s="4"/>
      <c r="D150" s="14"/>
      <c r="E150" s="15"/>
      <c r="F150" s="1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B151" s="4"/>
      <c r="C151" s="4"/>
      <c r="D151" s="14"/>
      <c r="E151" s="15"/>
      <c r="F151" s="1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B152" s="4"/>
      <c r="C152" s="4"/>
      <c r="D152" s="14"/>
      <c r="E152" s="15"/>
      <c r="F152" s="1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B153" s="4"/>
      <c r="C153" s="4"/>
      <c r="D153" s="14"/>
      <c r="E153" s="15"/>
      <c r="F153" s="1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B154" s="4"/>
      <c r="C154" s="4"/>
      <c r="D154" s="14"/>
      <c r="E154" s="15"/>
      <c r="F154" s="1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B155" s="4"/>
      <c r="C155" s="4"/>
      <c r="D155" s="14"/>
      <c r="E155" s="15"/>
      <c r="F155" s="1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B156" s="4"/>
      <c r="C156" s="4"/>
      <c r="D156" s="14"/>
      <c r="E156" s="15"/>
      <c r="F156" s="1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B157" s="4"/>
      <c r="C157" s="4"/>
      <c r="D157" s="14"/>
      <c r="E157" s="15"/>
      <c r="F157" s="1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B158" s="4"/>
      <c r="C158" s="4"/>
      <c r="D158" s="14"/>
      <c r="E158" s="15"/>
      <c r="F158" s="1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B159" s="4"/>
      <c r="C159" s="4"/>
      <c r="D159" s="14"/>
      <c r="E159" s="15"/>
      <c r="F159" s="1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B160" s="4"/>
      <c r="C160" s="4"/>
      <c r="D160" s="14"/>
      <c r="E160" s="15"/>
      <c r="F160" s="1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B161" s="4"/>
      <c r="C161" s="4"/>
      <c r="D161" s="14"/>
      <c r="E161" s="15"/>
      <c r="F161" s="1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B162" s="4"/>
      <c r="C162" s="4"/>
      <c r="D162" s="14"/>
      <c r="E162" s="15"/>
      <c r="F162" s="1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B163" s="4"/>
      <c r="C163" s="4"/>
      <c r="D163" s="14"/>
      <c r="E163" s="15"/>
      <c r="F163" s="1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B164" s="4"/>
      <c r="C164" s="4"/>
      <c r="D164" s="14"/>
      <c r="E164" s="15"/>
      <c r="F164" s="1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B165" s="4"/>
      <c r="C165" s="4"/>
      <c r="D165" s="14"/>
      <c r="E165" s="15"/>
      <c r="F165" s="1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B166" s="4"/>
      <c r="C166" s="4"/>
      <c r="D166" s="14"/>
      <c r="E166" s="15"/>
      <c r="F166" s="1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B167" s="4"/>
      <c r="C167" s="4"/>
      <c r="D167" s="14"/>
      <c r="E167" s="15"/>
      <c r="F167" s="1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B168" s="4"/>
      <c r="C168" s="4"/>
      <c r="D168" s="14"/>
      <c r="E168" s="15"/>
      <c r="F168" s="1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B169" s="4"/>
      <c r="C169" s="4"/>
      <c r="D169" s="14"/>
      <c r="E169" s="15"/>
      <c r="F169" s="1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B170" s="4"/>
      <c r="C170" s="4"/>
      <c r="D170" s="14"/>
      <c r="E170" s="15"/>
      <c r="F170" s="1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B171" s="4"/>
      <c r="C171" s="4"/>
      <c r="D171" s="14"/>
      <c r="E171" s="15"/>
      <c r="F171" s="1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B172" s="4"/>
      <c r="C172" s="4"/>
      <c r="D172" s="14"/>
      <c r="E172" s="15"/>
      <c r="F172" s="1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B173" s="4"/>
      <c r="C173" s="4"/>
      <c r="D173" s="14"/>
      <c r="E173" s="15"/>
      <c r="F173" s="1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B174" s="4"/>
      <c r="C174" s="4"/>
      <c r="D174" s="14"/>
      <c r="E174" s="15"/>
      <c r="F174" s="1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B175" s="4"/>
      <c r="C175" s="4"/>
      <c r="D175" s="14"/>
      <c r="E175" s="15"/>
      <c r="F175" s="1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B176" s="4"/>
      <c r="C176" s="4"/>
      <c r="D176" s="14"/>
      <c r="E176" s="15"/>
      <c r="F176" s="1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B177" s="4"/>
      <c r="C177" s="4"/>
      <c r="D177" s="14"/>
      <c r="E177" s="15"/>
      <c r="F177" s="1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B178" s="4"/>
      <c r="C178" s="4"/>
      <c r="D178" s="14"/>
      <c r="E178" s="15"/>
      <c r="F178" s="1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B179" s="4"/>
      <c r="C179" s="4"/>
      <c r="D179" s="14"/>
      <c r="E179" s="15"/>
      <c r="F179" s="1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B180" s="4"/>
      <c r="C180" s="4"/>
      <c r="D180" s="14"/>
      <c r="E180" s="15"/>
      <c r="F180" s="1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B181" s="4"/>
      <c r="C181" s="4"/>
      <c r="D181" s="14"/>
      <c r="E181" s="15"/>
      <c r="F181" s="1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B182" s="4"/>
      <c r="C182" s="4"/>
      <c r="D182" s="14"/>
      <c r="E182" s="15"/>
      <c r="F182" s="1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B183" s="4"/>
      <c r="C183" s="4"/>
      <c r="D183" s="14"/>
      <c r="E183" s="15"/>
      <c r="F183" s="1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B184" s="4"/>
      <c r="C184" s="4"/>
      <c r="D184" s="14"/>
      <c r="E184" s="15"/>
      <c r="F184" s="1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B185" s="4"/>
      <c r="C185" s="4"/>
      <c r="D185" s="14"/>
      <c r="E185" s="15"/>
      <c r="F185" s="1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B186" s="4"/>
      <c r="C186" s="4"/>
      <c r="D186" s="14"/>
      <c r="E186" s="15"/>
      <c r="F186" s="1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B187" s="4"/>
      <c r="C187" s="4"/>
      <c r="D187" s="14"/>
      <c r="E187" s="15"/>
      <c r="F187" s="1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B188" s="4"/>
      <c r="C188" s="4"/>
      <c r="D188" s="14"/>
      <c r="E188" s="15"/>
      <c r="F188" s="1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B189" s="4"/>
      <c r="C189" s="4"/>
      <c r="D189" s="14"/>
      <c r="E189" s="15"/>
      <c r="F189" s="1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B190" s="4"/>
      <c r="C190" s="4"/>
      <c r="D190" s="14"/>
      <c r="E190" s="15"/>
      <c r="F190" s="1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B191" s="4"/>
      <c r="C191" s="4"/>
      <c r="D191" s="14"/>
      <c r="E191" s="15"/>
      <c r="F191" s="1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B192" s="4"/>
      <c r="C192" s="4"/>
      <c r="D192" s="14"/>
      <c r="E192" s="15"/>
      <c r="F192" s="1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B193" s="4"/>
      <c r="C193" s="4"/>
      <c r="D193" s="14"/>
      <c r="E193" s="15"/>
      <c r="F193" s="1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B194" s="4"/>
      <c r="C194" s="4"/>
      <c r="D194" s="14"/>
      <c r="E194" s="15"/>
      <c r="F194" s="1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B195" s="4"/>
      <c r="C195" s="4"/>
      <c r="D195" s="14"/>
      <c r="E195" s="15"/>
      <c r="F195" s="1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B196" s="4"/>
      <c r="C196" s="4"/>
      <c r="D196" s="14"/>
      <c r="E196" s="15"/>
      <c r="F196" s="1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B197" s="4"/>
      <c r="C197" s="4"/>
      <c r="D197" s="14"/>
      <c r="E197" s="15"/>
      <c r="F197" s="1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B198" s="4"/>
      <c r="C198" s="4"/>
      <c r="D198" s="14"/>
      <c r="E198" s="15"/>
      <c r="F198" s="1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B199" s="4"/>
      <c r="C199" s="4"/>
      <c r="D199" s="14"/>
      <c r="E199" s="15"/>
      <c r="F199" s="1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B200" s="4"/>
      <c r="C200" s="4"/>
      <c r="D200" s="14"/>
      <c r="E200" s="15"/>
      <c r="F200" s="1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B201" s="4"/>
      <c r="C201" s="4"/>
      <c r="D201" s="14"/>
      <c r="E201" s="15"/>
      <c r="F201" s="1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B202" s="4"/>
      <c r="C202" s="4"/>
      <c r="D202" s="14"/>
      <c r="E202" s="15"/>
      <c r="F202" s="1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B203" s="4"/>
      <c r="C203" s="4"/>
      <c r="D203" s="14"/>
      <c r="E203" s="15"/>
      <c r="F203" s="1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B204" s="4"/>
      <c r="C204" s="4"/>
      <c r="D204" s="14"/>
      <c r="E204" s="15"/>
      <c r="F204" s="1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B205" s="4"/>
      <c r="C205" s="4"/>
      <c r="D205" s="14"/>
      <c r="E205" s="15"/>
      <c r="F205" s="1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B206" s="4"/>
      <c r="C206" s="4"/>
      <c r="D206" s="14"/>
      <c r="E206" s="15"/>
      <c r="F206" s="1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B207" s="4"/>
      <c r="C207" s="4"/>
      <c r="D207" s="14"/>
      <c r="E207" s="15"/>
      <c r="F207" s="1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B208" s="4"/>
      <c r="C208" s="4"/>
      <c r="D208" s="14"/>
      <c r="E208" s="15"/>
      <c r="F208" s="1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B209" s="4"/>
      <c r="C209" s="4"/>
      <c r="D209" s="14"/>
      <c r="E209" s="15"/>
      <c r="F209" s="1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B210" s="4"/>
      <c r="C210" s="4"/>
      <c r="D210" s="14"/>
      <c r="E210" s="15"/>
      <c r="F210" s="1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B211" s="4"/>
      <c r="C211" s="4"/>
      <c r="D211" s="14"/>
      <c r="E211" s="15"/>
      <c r="F211" s="1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B212" s="4"/>
      <c r="C212" s="4"/>
      <c r="D212" s="14"/>
      <c r="E212" s="15"/>
      <c r="F212" s="1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B213" s="4"/>
      <c r="C213" s="4"/>
      <c r="D213" s="14"/>
      <c r="E213" s="15"/>
      <c r="F213" s="1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B214" s="4"/>
      <c r="C214" s="4"/>
      <c r="D214" s="14"/>
      <c r="E214" s="15"/>
      <c r="F214" s="1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B215" s="4"/>
      <c r="C215" s="4"/>
      <c r="D215" s="14"/>
      <c r="E215" s="15"/>
      <c r="F215" s="1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B216" s="4"/>
      <c r="C216" s="4"/>
      <c r="D216" s="14"/>
      <c r="E216" s="15"/>
      <c r="F216" s="1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B217" s="4"/>
      <c r="C217" s="4"/>
      <c r="D217" s="14"/>
      <c r="E217" s="15"/>
      <c r="F217" s="1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B218" s="4"/>
      <c r="C218" s="4"/>
      <c r="D218" s="14"/>
      <c r="E218" s="15"/>
      <c r="F218" s="1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B219" s="4"/>
      <c r="C219" s="4"/>
      <c r="D219" s="14"/>
      <c r="E219" s="15"/>
      <c r="F219" s="1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B220" s="4"/>
      <c r="C220" s="4"/>
      <c r="D220" s="14"/>
      <c r="E220" s="15"/>
      <c r="F220" s="1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B221" s="4"/>
      <c r="C221" s="4"/>
      <c r="D221" s="14"/>
      <c r="E221" s="15"/>
      <c r="F221" s="1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B222" s="4"/>
      <c r="C222" s="4"/>
      <c r="D222" s="14"/>
      <c r="E222" s="15"/>
      <c r="F222" s="1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B223" s="4"/>
      <c r="C223" s="4"/>
      <c r="D223" s="14"/>
      <c r="E223" s="15"/>
      <c r="F223" s="1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B224" s="4"/>
      <c r="C224" s="4"/>
      <c r="D224" s="14"/>
      <c r="E224" s="15"/>
      <c r="F224" s="1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B225" s="4"/>
      <c r="C225" s="4"/>
      <c r="D225" s="14"/>
      <c r="E225" s="15"/>
      <c r="F225" s="1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B226" s="4"/>
      <c r="C226" s="4"/>
      <c r="D226" s="14"/>
      <c r="E226" s="15"/>
      <c r="F226" s="1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B227" s="4"/>
      <c r="C227" s="4"/>
      <c r="D227" s="14"/>
      <c r="E227" s="15"/>
      <c r="F227" s="1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B228" s="4"/>
      <c r="C228" s="4"/>
      <c r="D228" s="14"/>
      <c r="E228" s="15"/>
      <c r="F228" s="1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B229" s="4"/>
      <c r="C229" s="4"/>
      <c r="D229" s="14"/>
      <c r="E229" s="15"/>
      <c r="F229" s="1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B230" s="4"/>
      <c r="C230" s="4"/>
      <c r="D230" s="14"/>
      <c r="E230" s="15"/>
      <c r="F230" s="1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B231" s="4"/>
      <c r="C231" s="4"/>
      <c r="D231" s="14"/>
      <c r="E231" s="15"/>
      <c r="F231" s="1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B232" s="4"/>
      <c r="C232" s="4"/>
      <c r="D232" s="14"/>
      <c r="E232" s="15"/>
      <c r="F232" s="1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B233" s="4"/>
      <c r="C233" s="4"/>
      <c r="D233" s="14"/>
      <c r="E233" s="15"/>
      <c r="F233" s="1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B234" s="4"/>
      <c r="C234" s="4"/>
      <c r="D234" s="14"/>
      <c r="E234" s="15"/>
      <c r="F234" s="1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B235" s="4"/>
      <c r="C235" s="4"/>
      <c r="D235" s="14"/>
      <c r="E235" s="15"/>
      <c r="F235" s="1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B236" s="4"/>
      <c r="C236" s="4"/>
      <c r="D236" s="14"/>
      <c r="E236" s="15"/>
      <c r="F236" s="1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B237" s="4"/>
      <c r="C237" s="4"/>
      <c r="D237" s="14"/>
      <c r="E237" s="15"/>
      <c r="F237" s="1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B238" s="4"/>
      <c r="C238" s="4"/>
      <c r="D238" s="14"/>
      <c r="E238" s="15"/>
      <c r="F238" s="1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B239" s="4"/>
      <c r="C239" s="4"/>
      <c r="D239" s="14"/>
      <c r="E239" s="15"/>
      <c r="F239" s="1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B240" s="4"/>
      <c r="C240" s="4"/>
      <c r="D240" s="14"/>
      <c r="E240" s="15"/>
      <c r="F240" s="1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B241" s="4"/>
      <c r="C241" s="4"/>
      <c r="D241" s="14"/>
      <c r="E241" s="15"/>
      <c r="F241" s="1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B242" s="4"/>
      <c r="C242" s="4"/>
      <c r="D242" s="14"/>
      <c r="E242" s="15"/>
      <c r="F242" s="1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B243" s="4"/>
      <c r="C243" s="4"/>
      <c r="D243" s="14"/>
      <c r="E243" s="15"/>
      <c r="F243" s="1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B244" s="4"/>
      <c r="C244" s="4"/>
      <c r="D244" s="14"/>
      <c r="E244" s="15"/>
      <c r="F244" s="1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B245" s="4"/>
      <c r="C245" s="4"/>
      <c r="D245" s="14"/>
      <c r="E245" s="15"/>
      <c r="F245" s="1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B246" s="4"/>
      <c r="C246" s="4"/>
      <c r="D246" s="14"/>
      <c r="E246" s="15"/>
      <c r="F246" s="1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B247" s="4"/>
      <c r="C247" s="4"/>
      <c r="D247" s="14"/>
      <c r="E247" s="15"/>
      <c r="F247" s="1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B248" s="4"/>
      <c r="C248" s="4"/>
      <c r="D248" s="14"/>
      <c r="E248" s="15"/>
      <c r="F248" s="1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B249" s="4"/>
      <c r="C249" s="4"/>
      <c r="D249" s="14"/>
      <c r="E249" s="15"/>
      <c r="F249" s="1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B250" s="4"/>
      <c r="C250" s="4"/>
      <c r="D250" s="14"/>
      <c r="E250" s="15"/>
      <c r="F250" s="1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B251" s="4"/>
      <c r="C251" s="4"/>
      <c r="D251" s="14"/>
      <c r="E251" s="15"/>
      <c r="F251" s="1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B252" s="4"/>
      <c r="C252" s="4"/>
      <c r="D252" s="14"/>
      <c r="E252" s="15"/>
      <c r="F252" s="1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B253" s="4"/>
      <c r="C253" s="4"/>
      <c r="D253" s="14"/>
      <c r="E253" s="15"/>
      <c r="F253" s="1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B254" s="4"/>
      <c r="C254" s="4"/>
      <c r="D254" s="14"/>
      <c r="E254" s="15"/>
      <c r="F254" s="1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B255" s="4"/>
      <c r="C255" s="4"/>
      <c r="D255" s="14"/>
      <c r="E255" s="15"/>
      <c r="F255" s="1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B256" s="4"/>
      <c r="C256" s="4"/>
      <c r="D256" s="14"/>
      <c r="E256" s="15"/>
      <c r="F256" s="1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B257" s="4"/>
      <c r="C257" s="4"/>
      <c r="D257" s="14"/>
      <c r="E257" s="15"/>
      <c r="F257" s="1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B258" s="4"/>
      <c r="C258" s="4"/>
      <c r="D258" s="14"/>
      <c r="E258" s="15"/>
      <c r="F258" s="1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B259" s="4"/>
      <c r="C259" s="4"/>
      <c r="D259" s="14"/>
      <c r="E259" s="15"/>
      <c r="F259" s="1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B260" s="4"/>
      <c r="C260" s="4"/>
      <c r="D260" s="14"/>
      <c r="E260" s="15"/>
      <c r="F260" s="1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B261" s="4"/>
      <c r="C261" s="4"/>
      <c r="D261" s="14"/>
      <c r="E261" s="15"/>
      <c r="F261" s="1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B262" s="4"/>
      <c r="C262" s="4"/>
      <c r="D262" s="14"/>
      <c r="E262" s="15"/>
      <c r="F262" s="1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B263" s="4"/>
      <c r="C263" s="4"/>
      <c r="D263" s="14"/>
      <c r="E263" s="15"/>
      <c r="F263" s="1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B264" s="4"/>
      <c r="C264" s="4"/>
      <c r="D264" s="14"/>
      <c r="E264" s="15"/>
      <c r="F264" s="1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B265" s="4"/>
      <c r="C265" s="4"/>
      <c r="D265" s="14"/>
      <c r="E265" s="15"/>
      <c r="F265" s="1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B266" s="4"/>
      <c r="C266" s="4"/>
      <c r="D266" s="14"/>
      <c r="E266" s="15"/>
      <c r="F266" s="1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B267" s="4"/>
      <c r="C267" s="4"/>
      <c r="D267" s="14"/>
      <c r="E267" s="15"/>
      <c r="F267" s="1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B268" s="4"/>
      <c r="C268" s="4"/>
      <c r="D268" s="14"/>
      <c r="E268" s="15"/>
      <c r="F268" s="1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B269" s="4"/>
      <c r="C269" s="4"/>
      <c r="D269" s="14"/>
      <c r="E269" s="15"/>
      <c r="F269" s="1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B270" s="4"/>
      <c r="C270" s="4"/>
      <c r="D270" s="14"/>
      <c r="E270" s="15"/>
      <c r="F270" s="1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B271" s="4"/>
      <c r="C271" s="4"/>
      <c r="D271" s="14"/>
      <c r="E271" s="15"/>
      <c r="F271" s="1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B272" s="4"/>
      <c r="C272" s="4"/>
      <c r="D272" s="14"/>
      <c r="E272" s="15"/>
      <c r="F272" s="1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B273" s="4"/>
      <c r="C273" s="4"/>
      <c r="D273" s="14"/>
      <c r="E273" s="15"/>
      <c r="F273" s="1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B274" s="4"/>
      <c r="C274" s="4"/>
      <c r="D274" s="14"/>
      <c r="E274" s="15"/>
      <c r="F274" s="1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B275" s="4"/>
      <c r="C275" s="4"/>
      <c r="D275" s="14"/>
      <c r="E275" s="15"/>
      <c r="F275" s="1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B276" s="4"/>
      <c r="C276" s="4"/>
      <c r="D276" s="14"/>
      <c r="E276" s="15"/>
      <c r="F276" s="1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B277" s="4"/>
      <c r="C277" s="4"/>
      <c r="D277" s="14"/>
      <c r="E277" s="15"/>
      <c r="F277" s="1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B278" s="4"/>
      <c r="C278" s="4"/>
      <c r="D278" s="14"/>
      <c r="E278" s="15"/>
      <c r="F278" s="1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B279" s="4"/>
      <c r="C279" s="4"/>
      <c r="D279" s="14"/>
      <c r="E279" s="15"/>
      <c r="F279" s="1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B280" s="4"/>
      <c r="C280" s="4"/>
      <c r="D280" s="14"/>
      <c r="E280" s="15"/>
      <c r="F280" s="1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B281" s="4"/>
      <c r="C281" s="4"/>
      <c r="D281" s="14"/>
      <c r="E281" s="15"/>
      <c r="F281" s="1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B282" s="4"/>
      <c r="C282" s="4"/>
      <c r="D282" s="14"/>
      <c r="E282" s="15"/>
      <c r="F282" s="1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B283" s="4"/>
      <c r="C283" s="4"/>
      <c r="D283" s="14"/>
      <c r="E283" s="15"/>
      <c r="F283" s="1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B284" s="4"/>
      <c r="C284" s="4"/>
      <c r="D284" s="14"/>
      <c r="E284" s="15"/>
      <c r="F284" s="1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B285" s="4"/>
      <c r="C285" s="4"/>
      <c r="D285" s="14"/>
      <c r="E285" s="15"/>
      <c r="F285" s="1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B286" s="4"/>
      <c r="C286" s="4"/>
      <c r="D286" s="14"/>
      <c r="E286" s="15"/>
      <c r="F286" s="1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B287" s="4"/>
      <c r="C287" s="4"/>
      <c r="D287" s="14"/>
      <c r="E287" s="15"/>
      <c r="F287" s="1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B288" s="4"/>
      <c r="C288" s="4"/>
      <c r="D288" s="14"/>
      <c r="E288" s="15"/>
      <c r="F288" s="1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B289" s="4"/>
      <c r="C289" s="4"/>
      <c r="D289" s="14"/>
      <c r="E289" s="15"/>
      <c r="F289" s="1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B290" s="4"/>
      <c r="C290" s="4"/>
      <c r="D290" s="14"/>
      <c r="E290" s="15"/>
      <c r="F290" s="1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B291" s="4"/>
      <c r="C291" s="4"/>
      <c r="D291" s="14"/>
      <c r="E291" s="15"/>
      <c r="F291" s="1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B292" s="4"/>
      <c r="C292" s="4"/>
      <c r="D292" s="14"/>
      <c r="E292" s="15"/>
      <c r="F292" s="1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B293" s="4"/>
      <c r="C293" s="4"/>
      <c r="D293" s="14"/>
      <c r="E293" s="15"/>
      <c r="F293" s="1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B294" s="4"/>
      <c r="C294" s="4"/>
      <c r="D294" s="14"/>
      <c r="E294" s="15"/>
      <c r="F294" s="1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B295" s="4"/>
      <c r="C295" s="4"/>
      <c r="D295" s="14"/>
      <c r="E295" s="15"/>
      <c r="F295" s="1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B296" s="4"/>
      <c r="C296" s="4"/>
      <c r="D296" s="14"/>
      <c r="E296" s="15"/>
      <c r="F296" s="1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B297" s="4"/>
      <c r="C297" s="4"/>
      <c r="D297" s="14"/>
      <c r="E297" s="15"/>
      <c r="F297" s="1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B298" s="4"/>
      <c r="C298" s="4"/>
      <c r="D298" s="14"/>
      <c r="E298" s="15"/>
      <c r="F298" s="1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B299" s="4"/>
      <c r="C299" s="4"/>
      <c r="D299" s="14"/>
      <c r="E299" s="15"/>
      <c r="F299" s="1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B300" s="4"/>
      <c r="C300" s="4"/>
      <c r="D300" s="14"/>
      <c r="E300" s="15"/>
      <c r="F300" s="1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B301" s="4"/>
      <c r="C301" s="4"/>
      <c r="D301" s="14"/>
      <c r="E301" s="15"/>
      <c r="F301" s="1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B302" s="4"/>
      <c r="C302" s="4"/>
      <c r="D302" s="14"/>
      <c r="E302" s="15"/>
      <c r="F302" s="1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B303" s="4"/>
      <c r="C303" s="4"/>
      <c r="D303" s="14"/>
      <c r="E303" s="15"/>
      <c r="F303" s="1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B304" s="4"/>
      <c r="C304" s="4"/>
      <c r="D304" s="14"/>
      <c r="E304" s="15"/>
      <c r="F304" s="1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B305" s="4"/>
      <c r="C305" s="4"/>
      <c r="D305" s="14"/>
      <c r="E305" s="15"/>
      <c r="F305" s="1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B306" s="4"/>
      <c r="C306" s="4"/>
      <c r="D306" s="14"/>
      <c r="E306" s="15"/>
      <c r="F306" s="1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B307" s="4"/>
      <c r="C307" s="4"/>
      <c r="D307" s="14"/>
      <c r="E307" s="15"/>
      <c r="F307" s="1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B308" s="4"/>
      <c r="C308" s="4"/>
      <c r="D308" s="14"/>
      <c r="E308" s="15"/>
      <c r="F308" s="1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B309" s="4"/>
      <c r="C309" s="4"/>
      <c r="D309" s="14"/>
      <c r="E309" s="15"/>
      <c r="F309" s="1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B310" s="4"/>
      <c r="C310" s="4"/>
      <c r="D310" s="14"/>
      <c r="E310" s="15"/>
      <c r="F310" s="1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B311" s="4"/>
      <c r="C311" s="4"/>
      <c r="D311" s="14"/>
      <c r="E311" s="15"/>
      <c r="F311" s="1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B312" s="4"/>
      <c r="C312" s="4"/>
      <c r="D312" s="14"/>
      <c r="E312" s="15"/>
      <c r="F312" s="1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B313" s="4"/>
      <c r="C313" s="4"/>
      <c r="D313" s="14"/>
      <c r="E313" s="15"/>
      <c r="F313" s="1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B314" s="4"/>
      <c r="C314" s="4"/>
      <c r="D314" s="14"/>
      <c r="E314" s="15"/>
      <c r="F314" s="1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B315" s="4"/>
      <c r="C315" s="4"/>
      <c r="D315" s="14"/>
      <c r="E315" s="15"/>
      <c r="F315" s="1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B316" s="4"/>
      <c r="C316" s="4"/>
      <c r="D316" s="14"/>
      <c r="E316" s="15"/>
      <c r="F316" s="1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B317" s="4"/>
      <c r="C317" s="4"/>
      <c r="D317" s="14"/>
      <c r="E317" s="15"/>
      <c r="F317" s="1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B318" s="4"/>
      <c r="C318" s="4"/>
      <c r="D318" s="14"/>
      <c r="E318" s="15"/>
      <c r="F318" s="1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B319" s="4"/>
      <c r="C319" s="4"/>
      <c r="D319" s="14"/>
      <c r="E319" s="15"/>
      <c r="F319" s="1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B320" s="4"/>
      <c r="C320" s="4"/>
      <c r="D320" s="14"/>
      <c r="E320" s="15"/>
      <c r="F320" s="1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B321" s="4"/>
      <c r="C321" s="4"/>
      <c r="D321" s="14"/>
      <c r="E321" s="15"/>
      <c r="F321" s="1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B322" s="4"/>
      <c r="C322" s="4"/>
      <c r="D322" s="14"/>
      <c r="E322" s="15"/>
      <c r="F322" s="1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B323" s="4"/>
      <c r="C323" s="4"/>
      <c r="D323" s="14"/>
      <c r="E323" s="15"/>
      <c r="F323" s="1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B324" s="4"/>
      <c r="C324" s="4"/>
      <c r="D324" s="14"/>
      <c r="E324" s="15"/>
      <c r="F324" s="1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B325" s="4"/>
      <c r="C325" s="4"/>
      <c r="D325" s="14"/>
      <c r="E325" s="15"/>
      <c r="F325" s="1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B326" s="4"/>
      <c r="C326" s="4"/>
      <c r="D326" s="14"/>
      <c r="E326" s="15"/>
      <c r="F326" s="1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B327" s="4"/>
      <c r="C327" s="4"/>
      <c r="D327" s="14"/>
      <c r="E327" s="15"/>
      <c r="F327" s="1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B328" s="4"/>
      <c r="C328" s="4"/>
      <c r="D328" s="14"/>
      <c r="E328" s="15"/>
      <c r="F328" s="1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B329" s="4"/>
      <c r="C329" s="4"/>
      <c r="D329" s="14"/>
      <c r="E329" s="15"/>
      <c r="F329" s="1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B330" s="4"/>
      <c r="C330" s="4"/>
      <c r="D330" s="14"/>
      <c r="E330" s="15"/>
      <c r="F330" s="1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B331" s="4"/>
      <c r="C331" s="4"/>
      <c r="D331" s="14"/>
      <c r="E331" s="15"/>
      <c r="F331" s="1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B332" s="4"/>
      <c r="C332" s="4"/>
      <c r="D332" s="14"/>
      <c r="E332" s="15"/>
      <c r="F332" s="1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B333" s="4"/>
      <c r="C333" s="4"/>
      <c r="D333" s="14"/>
      <c r="E333" s="15"/>
      <c r="F333" s="1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B334" s="4"/>
      <c r="C334" s="4"/>
      <c r="D334" s="14"/>
      <c r="E334" s="15"/>
      <c r="F334" s="1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B335" s="4"/>
      <c r="C335" s="4"/>
      <c r="D335" s="14"/>
      <c r="E335" s="15"/>
      <c r="F335" s="1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B336" s="4"/>
      <c r="C336" s="4"/>
      <c r="D336" s="14"/>
      <c r="E336" s="15"/>
      <c r="F336" s="1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B337" s="4"/>
      <c r="C337" s="4"/>
      <c r="D337" s="14"/>
      <c r="E337" s="15"/>
      <c r="F337" s="1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B338" s="4"/>
      <c r="C338" s="4"/>
      <c r="D338" s="14"/>
      <c r="E338" s="15"/>
      <c r="F338" s="1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B339" s="4"/>
      <c r="C339" s="4"/>
      <c r="D339" s="14"/>
      <c r="E339" s="15"/>
      <c r="F339" s="1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B340" s="4"/>
      <c r="C340" s="4"/>
      <c r="D340" s="14"/>
      <c r="E340" s="15"/>
      <c r="F340" s="1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B341" s="4"/>
      <c r="C341" s="4"/>
      <c r="D341" s="14"/>
      <c r="E341" s="15"/>
      <c r="F341" s="1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B342" s="4"/>
      <c r="C342" s="4"/>
      <c r="D342" s="14"/>
      <c r="E342" s="15"/>
      <c r="F342" s="1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B343" s="4"/>
      <c r="C343" s="4"/>
      <c r="D343" s="14"/>
      <c r="E343" s="15"/>
      <c r="F343" s="1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B344" s="4"/>
      <c r="C344" s="4"/>
      <c r="D344" s="14"/>
      <c r="E344" s="15"/>
      <c r="F344" s="1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B345" s="4"/>
      <c r="C345" s="4"/>
      <c r="D345" s="14"/>
      <c r="E345" s="15"/>
      <c r="F345" s="1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B346" s="4"/>
      <c r="C346" s="4"/>
      <c r="D346" s="14"/>
      <c r="E346" s="15"/>
      <c r="F346" s="1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B347" s="4"/>
      <c r="C347" s="4"/>
      <c r="D347" s="14"/>
      <c r="E347" s="15"/>
      <c r="F347" s="1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B348" s="4"/>
      <c r="C348" s="4"/>
      <c r="D348" s="14"/>
      <c r="E348" s="15"/>
      <c r="F348" s="1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B349" s="4"/>
      <c r="C349" s="4"/>
      <c r="D349" s="14"/>
      <c r="E349" s="15"/>
      <c r="F349" s="1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B350" s="4"/>
      <c r="C350" s="4"/>
      <c r="D350" s="14"/>
      <c r="E350" s="15"/>
      <c r="F350" s="1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B351" s="4"/>
      <c r="C351" s="4"/>
      <c r="D351" s="14"/>
      <c r="E351" s="15"/>
      <c r="F351" s="1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B352" s="4"/>
      <c r="C352" s="4"/>
      <c r="D352" s="14"/>
      <c r="E352" s="15"/>
      <c r="F352" s="1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B353" s="4"/>
      <c r="C353" s="4"/>
      <c r="D353" s="14"/>
      <c r="E353" s="15"/>
      <c r="F353" s="1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B354" s="4"/>
      <c r="C354" s="4"/>
      <c r="D354" s="14"/>
      <c r="E354" s="15"/>
      <c r="F354" s="1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B355" s="4"/>
      <c r="C355" s="4"/>
      <c r="D355" s="14"/>
      <c r="E355" s="15"/>
      <c r="F355" s="1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B356" s="4"/>
      <c r="C356" s="4"/>
      <c r="D356" s="14"/>
      <c r="E356" s="15"/>
      <c r="F356" s="1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B357" s="4"/>
      <c r="C357" s="4"/>
      <c r="D357" s="14"/>
      <c r="E357" s="15"/>
      <c r="F357" s="1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B358" s="4"/>
      <c r="C358" s="4"/>
      <c r="D358" s="14"/>
      <c r="E358" s="15"/>
      <c r="F358" s="1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B359" s="4"/>
      <c r="C359" s="4"/>
      <c r="D359" s="14"/>
      <c r="E359" s="15"/>
      <c r="F359" s="1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B360" s="4"/>
      <c r="C360" s="4"/>
      <c r="D360" s="14"/>
      <c r="E360" s="15"/>
      <c r="F360" s="1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B361" s="4"/>
      <c r="C361" s="4"/>
      <c r="D361" s="14"/>
      <c r="E361" s="15"/>
      <c r="F361" s="1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B362" s="4"/>
      <c r="C362" s="4"/>
      <c r="D362" s="14"/>
      <c r="E362" s="15"/>
      <c r="F362" s="1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B363" s="4"/>
      <c r="C363" s="4"/>
      <c r="D363" s="14"/>
      <c r="E363" s="15"/>
      <c r="F363" s="1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B364" s="4"/>
      <c r="C364" s="4"/>
      <c r="D364" s="14"/>
      <c r="E364" s="15"/>
      <c r="F364" s="1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B365" s="4"/>
      <c r="C365" s="4"/>
      <c r="D365" s="14"/>
      <c r="E365" s="15"/>
      <c r="F365" s="1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B366" s="4"/>
      <c r="C366" s="4"/>
      <c r="D366" s="14"/>
      <c r="E366" s="15"/>
      <c r="F366" s="1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B367" s="4"/>
      <c r="C367" s="4"/>
      <c r="D367" s="14"/>
      <c r="E367" s="15"/>
      <c r="F367" s="1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B368" s="4"/>
      <c r="C368" s="4"/>
      <c r="D368" s="14"/>
      <c r="E368" s="15"/>
      <c r="F368" s="1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B369" s="4"/>
      <c r="C369" s="4"/>
      <c r="D369" s="14"/>
      <c r="E369" s="15"/>
      <c r="F369" s="1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B370" s="4"/>
      <c r="C370" s="4"/>
      <c r="D370" s="14"/>
      <c r="E370" s="15"/>
      <c r="F370" s="1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B371" s="4"/>
      <c r="C371" s="4"/>
      <c r="D371" s="14"/>
      <c r="E371" s="15"/>
      <c r="F371" s="1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B372" s="4"/>
      <c r="C372" s="4"/>
      <c r="D372" s="14"/>
      <c r="E372" s="15"/>
      <c r="F372" s="1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B373" s="4"/>
      <c r="C373" s="4"/>
      <c r="D373" s="14"/>
      <c r="E373" s="15"/>
      <c r="F373" s="1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B374" s="4"/>
      <c r="C374" s="4"/>
      <c r="D374" s="14"/>
      <c r="E374" s="15"/>
      <c r="F374" s="1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B375" s="4"/>
      <c r="C375" s="4"/>
      <c r="D375" s="14"/>
      <c r="E375" s="15"/>
      <c r="F375" s="1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B376" s="4"/>
      <c r="C376" s="4"/>
      <c r="D376" s="14"/>
      <c r="E376" s="15"/>
      <c r="F376" s="1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B377" s="4"/>
      <c r="C377" s="4"/>
      <c r="D377" s="14"/>
      <c r="E377" s="15"/>
      <c r="F377" s="1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B378" s="4"/>
      <c r="C378" s="4"/>
      <c r="D378" s="14"/>
      <c r="E378" s="15"/>
      <c r="F378" s="1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B379" s="4"/>
      <c r="C379" s="4"/>
      <c r="D379" s="14"/>
      <c r="E379" s="15"/>
      <c r="F379" s="1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B380" s="4"/>
      <c r="C380" s="4"/>
      <c r="D380" s="14"/>
      <c r="E380" s="15"/>
      <c r="F380" s="1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B381" s="4"/>
      <c r="C381" s="4"/>
      <c r="D381" s="14"/>
      <c r="E381" s="15"/>
      <c r="F381" s="1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B382" s="4"/>
      <c r="C382" s="4"/>
      <c r="D382" s="14"/>
      <c r="E382" s="15"/>
      <c r="F382" s="1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B383" s="4"/>
      <c r="C383" s="4"/>
      <c r="D383" s="14"/>
      <c r="E383" s="15"/>
      <c r="F383" s="1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B384" s="4"/>
      <c r="C384" s="4"/>
      <c r="D384" s="14"/>
      <c r="E384" s="15"/>
      <c r="F384" s="1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B385" s="4"/>
      <c r="C385" s="4"/>
      <c r="D385" s="14"/>
      <c r="E385" s="15"/>
      <c r="F385" s="1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B386" s="4"/>
      <c r="C386" s="4"/>
      <c r="D386" s="14"/>
      <c r="E386" s="15"/>
      <c r="F386" s="1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B387" s="4"/>
      <c r="C387" s="4"/>
      <c r="D387" s="14"/>
      <c r="E387" s="15"/>
      <c r="F387" s="1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B388" s="4"/>
      <c r="C388" s="4"/>
      <c r="D388" s="14"/>
      <c r="E388" s="15"/>
      <c r="F388" s="1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B389" s="4"/>
      <c r="C389" s="4"/>
      <c r="D389" s="14"/>
      <c r="E389" s="15"/>
      <c r="F389" s="1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B390" s="4"/>
      <c r="C390" s="4"/>
      <c r="D390" s="14"/>
      <c r="E390" s="15"/>
      <c r="F390" s="1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B391" s="4"/>
      <c r="C391" s="4"/>
      <c r="D391" s="14"/>
      <c r="E391" s="15"/>
      <c r="F391" s="1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B392" s="4"/>
      <c r="C392" s="4"/>
      <c r="D392" s="14"/>
      <c r="E392" s="15"/>
      <c r="F392" s="1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B393" s="4"/>
      <c r="C393" s="4"/>
      <c r="D393" s="14"/>
      <c r="E393" s="15"/>
      <c r="F393" s="1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B394" s="4"/>
      <c r="C394" s="4"/>
      <c r="D394" s="14"/>
      <c r="E394" s="15"/>
      <c r="F394" s="1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B395" s="4"/>
      <c r="C395" s="4"/>
      <c r="D395" s="14"/>
      <c r="E395" s="15"/>
      <c r="F395" s="1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B396" s="4"/>
      <c r="C396" s="4"/>
      <c r="D396" s="14"/>
      <c r="E396" s="15"/>
      <c r="F396" s="1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B397" s="4"/>
      <c r="C397" s="4"/>
      <c r="D397" s="14"/>
      <c r="E397" s="15"/>
      <c r="F397" s="1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B398" s="4"/>
      <c r="C398" s="4"/>
      <c r="D398" s="14"/>
      <c r="E398" s="15"/>
      <c r="F398" s="1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B399" s="4"/>
      <c r="C399" s="4"/>
      <c r="D399" s="14"/>
      <c r="E399" s="15"/>
      <c r="F399" s="1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B400" s="4"/>
      <c r="C400" s="4"/>
      <c r="D400" s="14"/>
      <c r="E400" s="15"/>
      <c r="F400" s="1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B401" s="4"/>
      <c r="C401" s="4"/>
      <c r="D401" s="14"/>
      <c r="E401" s="15"/>
      <c r="F401" s="1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B402" s="4"/>
      <c r="C402" s="4"/>
      <c r="D402" s="14"/>
      <c r="E402" s="15"/>
      <c r="F402" s="1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B403" s="4"/>
      <c r="C403" s="4"/>
      <c r="D403" s="14"/>
      <c r="E403" s="15"/>
      <c r="F403" s="1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B404" s="4"/>
      <c r="C404" s="4"/>
      <c r="D404" s="14"/>
      <c r="E404" s="15"/>
      <c r="F404" s="1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B405" s="4"/>
      <c r="C405" s="4"/>
      <c r="D405" s="14"/>
      <c r="E405" s="15"/>
      <c r="F405" s="1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B406" s="4"/>
      <c r="C406" s="4"/>
      <c r="D406" s="14"/>
      <c r="E406" s="15"/>
      <c r="F406" s="1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B407" s="4"/>
      <c r="C407" s="4"/>
      <c r="D407" s="14"/>
      <c r="E407" s="15"/>
      <c r="F407" s="1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B408" s="4"/>
      <c r="C408" s="4"/>
      <c r="D408" s="14"/>
      <c r="E408" s="15"/>
      <c r="F408" s="1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B409" s="4"/>
      <c r="C409" s="4"/>
      <c r="D409" s="14"/>
      <c r="E409" s="15"/>
      <c r="F409" s="1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B410" s="4"/>
      <c r="C410" s="4"/>
      <c r="D410" s="14"/>
      <c r="E410" s="15"/>
      <c r="F410" s="1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B411" s="4"/>
      <c r="C411" s="4"/>
      <c r="D411" s="14"/>
      <c r="E411" s="15"/>
      <c r="F411" s="1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B412" s="4"/>
      <c r="C412" s="4"/>
      <c r="D412" s="14"/>
      <c r="E412" s="15"/>
      <c r="F412" s="1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B413" s="4"/>
      <c r="C413" s="4"/>
      <c r="D413" s="14"/>
      <c r="E413" s="15"/>
      <c r="F413" s="1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B414" s="4"/>
      <c r="C414" s="4"/>
      <c r="D414" s="14"/>
      <c r="E414" s="15"/>
      <c r="F414" s="1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B415" s="4"/>
      <c r="C415" s="4"/>
      <c r="D415" s="14"/>
      <c r="E415" s="15"/>
      <c r="F415" s="1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B416" s="4"/>
      <c r="C416" s="4"/>
      <c r="D416" s="14"/>
      <c r="E416" s="15"/>
      <c r="F416" s="1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B417" s="4"/>
      <c r="C417" s="4"/>
      <c r="D417" s="14"/>
      <c r="E417" s="15"/>
      <c r="F417" s="1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B418" s="4"/>
      <c r="C418" s="4"/>
      <c r="D418" s="14"/>
      <c r="E418" s="15"/>
      <c r="F418" s="1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B419" s="4"/>
      <c r="C419" s="4"/>
      <c r="D419" s="14"/>
      <c r="E419" s="15"/>
      <c r="F419" s="1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B420" s="4"/>
      <c r="C420" s="4"/>
      <c r="D420" s="14"/>
      <c r="E420" s="15"/>
      <c r="F420" s="1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B421" s="4"/>
      <c r="C421" s="4"/>
      <c r="D421" s="14"/>
      <c r="E421" s="15"/>
      <c r="F421" s="1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B422" s="4"/>
      <c r="C422" s="4"/>
      <c r="D422" s="14"/>
      <c r="E422" s="15"/>
      <c r="F422" s="1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B423" s="4"/>
      <c r="C423" s="4"/>
      <c r="D423" s="14"/>
      <c r="E423" s="15"/>
      <c r="F423" s="1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B424" s="4"/>
      <c r="C424" s="4"/>
      <c r="D424" s="14"/>
      <c r="E424" s="15"/>
      <c r="F424" s="1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B425" s="4"/>
      <c r="C425" s="4"/>
      <c r="D425" s="14"/>
      <c r="E425" s="15"/>
      <c r="F425" s="1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B426" s="4"/>
      <c r="C426" s="4"/>
      <c r="D426" s="14"/>
      <c r="E426" s="15"/>
      <c r="F426" s="1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B427" s="4"/>
      <c r="C427" s="4"/>
      <c r="D427" s="14"/>
      <c r="E427" s="15"/>
      <c r="F427" s="1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B428" s="4"/>
      <c r="C428" s="4"/>
      <c r="D428" s="14"/>
      <c r="E428" s="15"/>
      <c r="F428" s="1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B429" s="4"/>
      <c r="C429" s="4"/>
      <c r="D429" s="14"/>
      <c r="E429" s="15"/>
      <c r="F429" s="1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B430" s="4"/>
      <c r="C430" s="4"/>
      <c r="D430" s="14"/>
      <c r="E430" s="15"/>
      <c r="F430" s="1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B431" s="4"/>
      <c r="C431" s="4"/>
      <c r="D431" s="14"/>
      <c r="E431" s="15"/>
      <c r="F431" s="1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B432" s="4"/>
      <c r="C432" s="4"/>
      <c r="D432" s="14"/>
      <c r="E432" s="15"/>
      <c r="F432" s="1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B433" s="4"/>
      <c r="C433" s="4"/>
      <c r="D433" s="14"/>
      <c r="E433" s="15"/>
      <c r="F433" s="1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B434" s="4"/>
      <c r="C434" s="4"/>
      <c r="D434" s="14"/>
      <c r="E434" s="15"/>
      <c r="F434" s="1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B435" s="4"/>
      <c r="C435" s="4"/>
      <c r="D435" s="14"/>
      <c r="E435" s="15"/>
      <c r="F435" s="1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B436" s="4"/>
      <c r="C436" s="4"/>
      <c r="D436" s="14"/>
      <c r="E436" s="15"/>
      <c r="F436" s="1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B437" s="4"/>
      <c r="C437" s="4"/>
      <c r="D437" s="14"/>
      <c r="E437" s="15"/>
      <c r="F437" s="1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B438" s="4"/>
      <c r="C438" s="4"/>
      <c r="D438" s="14"/>
      <c r="E438" s="15"/>
      <c r="F438" s="1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B439" s="4"/>
      <c r="C439" s="4"/>
      <c r="D439" s="14"/>
      <c r="E439" s="15"/>
      <c r="F439" s="1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B440" s="4"/>
      <c r="C440" s="4"/>
      <c r="D440" s="14"/>
      <c r="E440" s="15"/>
      <c r="F440" s="1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B441" s="4"/>
      <c r="C441" s="4"/>
      <c r="D441" s="14"/>
      <c r="E441" s="15"/>
      <c r="F441" s="1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B442" s="4"/>
      <c r="C442" s="4"/>
      <c r="D442" s="14"/>
      <c r="E442" s="15"/>
      <c r="F442" s="1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B443" s="4"/>
      <c r="C443" s="4"/>
      <c r="D443" s="14"/>
      <c r="E443" s="15"/>
      <c r="F443" s="1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B444" s="4"/>
      <c r="C444" s="4"/>
      <c r="D444" s="14"/>
      <c r="E444" s="15"/>
      <c r="F444" s="1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B445" s="4"/>
      <c r="C445" s="4"/>
      <c r="D445" s="14"/>
      <c r="E445" s="15"/>
      <c r="F445" s="1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B446" s="4"/>
      <c r="C446" s="4"/>
      <c r="D446" s="14"/>
      <c r="E446" s="15"/>
      <c r="F446" s="1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B447" s="4"/>
      <c r="C447" s="4"/>
      <c r="D447" s="14"/>
      <c r="E447" s="15"/>
      <c r="F447" s="1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B448" s="4"/>
      <c r="C448" s="4"/>
      <c r="D448" s="14"/>
      <c r="E448" s="15"/>
      <c r="F448" s="1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B449" s="4"/>
      <c r="C449" s="4"/>
      <c r="D449" s="14"/>
      <c r="E449" s="15"/>
      <c r="F449" s="1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B450" s="4"/>
      <c r="C450" s="4"/>
      <c r="D450" s="14"/>
      <c r="E450" s="15"/>
      <c r="F450" s="1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B451" s="4"/>
      <c r="C451" s="4"/>
      <c r="D451" s="14"/>
      <c r="E451" s="15"/>
      <c r="F451" s="1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B452" s="4"/>
      <c r="C452" s="4"/>
      <c r="D452" s="14"/>
      <c r="E452" s="15"/>
      <c r="F452" s="1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B453" s="4"/>
      <c r="C453" s="4"/>
      <c r="D453" s="14"/>
      <c r="E453" s="15"/>
      <c r="F453" s="1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B454" s="4"/>
      <c r="C454" s="4"/>
      <c r="D454" s="14"/>
      <c r="E454" s="15"/>
      <c r="F454" s="1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B455" s="4"/>
      <c r="C455" s="4"/>
      <c r="D455" s="14"/>
      <c r="E455" s="15"/>
      <c r="F455" s="1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B456" s="4"/>
      <c r="C456" s="4"/>
      <c r="D456" s="14"/>
      <c r="E456" s="15"/>
      <c r="F456" s="1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B457" s="4"/>
      <c r="C457" s="4"/>
      <c r="D457" s="14"/>
      <c r="E457" s="15"/>
      <c r="F457" s="1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B458" s="4"/>
      <c r="C458" s="4"/>
      <c r="D458" s="14"/>
      <c r="E458" s="15"/>
      <c r="F458" s="1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B459" s="4"/>
      <c r="C459" s="4"/>
      <c r="D459" s="14"/>
      <c r="E459" s="15"/>
      <c r="F459" s="1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B460" s="4"/>
      <c r="C460" s="4"/>
      <c r="D460" s="14"/>
      <c r="E460" s="15"/>
      <c r="F460" s="1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B461" s="4"/>
      <c r="C461" s="4"/>
      <c r="D461" s="14"/>
      <c r="E461" s="15"/>
      <c r="F461" s="1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B462" s="4"/>
      <c r="C462" s="4"/>
      <c r="D462" s="14"/>
      <c r="E462" s="15"/>
      <c r="F462" s="1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B463" s="4"/>
      <c r="C463" s="4"/>
      <c r="D463" s="14"/>
      <c r="E463" s="15"/>
      <c r="F463" s="1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B464" s="4"/>
      <c r="C464" s="4"/>
      <c r="D464" s="14"/>
      <c r="E464" s="15"/>
      <c r="F464" s="1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B465" s="4"/>
      <c r="C465" s="4"/>
      <c r="D465" s="14"/>
      <c r="E465" s="15"/>
      <c r="F465" s="1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B466" s="4"/>
      <c r="C466" s="4"/>
      <c r="D466" s="14"/>
      <c r="E466" s="15"/>
      <c r="F466" s="1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B467" s="4"/>
      <c r="C467" s="4"/>
      <c r="D467" s="14"/>
      <c r="E467" s="15"/>
      <c r="F467" s="1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B468" s="4"/>
      <c r="C468" s="4"/>
      <c r="D468" s="14"/>
      <c r="E468" s="15"/>
      <c r="F468" s="1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B469" s="4"/>
      <c r="C469" s="4"/>
      <c r="D469" s="14"/>
      <c r="E469" s="15"/>
      <c r="F469" s="1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B470" s="4"/>
      <c r="C470" s="4"/>
      <c r="D470" s="14"/>
      <c r="E470" s="15"/>
      <c r="F470" s="1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B471" s="4"/>
      <c r="C471" s="4"/>
      <c r="D471" s="14"/>
      <c r="E471" s="15"/>
      <c r="F471" s="1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B472" s="4"/>
      <c r="C472" s="4"/>
      <c r="D472" s="14"/>
      <c r="E472" s="15"/>
      <c r="F472" s="1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B473" s="4"/>
      <c r="C473" s="4"/>
      <c r="D473" s="14"/>
      <c r="E473" s="15"/>
      <c r="F473" s="1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B474" s="4"/>
      <c r="C474" s="4"/>
      <c r="D474" s="14"/>
      <c r="E474" s="15"/>
      <c r="F474" s="1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B475" s="4"/>
      <c r="C475" s="4"/>
      <c r="D475" s="14"/>
      <c r="E475" s="15"/>
      <c r="F475" s="1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B476" s="4"/>
      <c r="C476" s="4"/>
      <c r="D476" s="14"/>
      <c r="E476" s="15"/>
      <c r="F476" s="1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B477" s="4"/>
      <c r="C477" s="4"/>
      <c r="D477" s="14"/>
      <c r="E477" s="15"/>
      <c r="F477" s="1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B478" s="4"/>
      <c r="C478" s="4"/>
      <c r="D478" s="14"/>
      <c r="E478" s="15"/>
      <c r="F478" s="1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B479" s="4"/>
      <c r="C479" s="4"/>
      <c r="D479" s="14"/>
      <c r="E479" s="15"/>
      <c r="F479" s="1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B480" s="4"/>
      <c r="C480" s="4"/>
      <c r="D480" s="14"/>
      <c r="E480" s="15"/>
      <c r="F480" s="1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B481" s="4"/>
      <c r="C481" s="4"/>
      <c r="D481" s="14"/>
      <c r="E481" s="15"/>
      <c r="F481" s="1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B482" s="4"/>
      <c r="C482" s="4"/>
      <c r="D482" s="14"/>
      <c r="E482" s="15"/>
      <c r="F482" s="1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B483" s="4"/>
      <c r="C483" s="4"/>
      <c r="D483" s="14"/>
      <c r="E483" s="15"/>
      <c r="F483" s="1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B484" s="4"/>
      <c r="C484" s="4"/>
      <c r="D484" s="14"/>
      <c r="E484" s="15"/>
      <c r="F484" s="1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B485" s="4"/>
      <c r="C485" s="4"/>
      <c r="D485" s="14"/>
      <c r="E485" s="15"/>
      <c r="F485" s="1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B486" s="4"/>
      <c r="C486" s="4"/>
      <c r="D486" s="14"/>
      <c r="E486" s="15"/>
      <c r="F486" s="1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B487" s="4"/>
      <c r="C487" s="4"/>
      <c r="D487" s="14"/>
      <c r="E487" s="15"/>
      <c r="F487" s="1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B488" s="4"/>
      <c r="C488" s="4"/>
      <c r="D488" s="14"/>
      <c r="E488" s="15"/>
      <c r="F488" s="1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B489" s="4"/>
      <c r="C489" s="4"/>
      <c r="D489" s="14"/>
      <c r="E489" s="15"/>
      <c r="F489" s="1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B490" s="4"/>
      <c r="C490" s="4"/>
      <c r="D490" s="14"/>
      <c r="E490" s="15"/>
      <c r="F490" s="1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B491" s="4"/>
      <c r="C491" s="4"/>
      <c r="D491" s="14"/>
      <c r="E491" s="15"/>
      <c r="F491" s="1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B492" s="4"/>
      <c r="C492" s="4"/>
      <c r="D492" s="14"/>
      <c r="E492" s="15"/>
      <c r="F492" s="1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B493" s="4"/>
      <c r="C493" s="4"/>
      <c r="D493" s="14"/>
      <c r="E493" s="15"/>
      <c r="F493" s="1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B494" s="4"/>
      <c r="C494" s="4"/>
      <c r="D494" s="14"/>
      <c r="E494" s="15"/>
      <c r="F494" s="1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B495" s="4"/>
      <c r="C495" s="4"/>
      <c r="D495" s="14"/>
      <c r="E495" s="15"/>
      <c r="F495" s="1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B496" s="4"/>
      <c r="C496" s="4"/>
      <c r="D496" s="14"/>
      <c r="E496" s="15"/>
      <c r="F496" s="1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B497" s="4"/>
      <c r="C497" s="4"/>
      <c r="D497" s="14"/>
      <c r="E497" s="15"/>
      <c r="F497" s="1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B498" s="4"/>
      <c r="C498" s="4"/>
      <c r="D498" s="14"/>
      <c r="E498" s="15"/>
      <c r="F498" s="1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B499" s="4"/>
      <c r="C499" s="4"/>
      <c r="D499" s="14"/>
      <c r="E499" s="15"/>
      <c r="F499" s="1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B500" s="4"/>
      <c r="C500" s="4"/>
      <c r="D500" s="14"/>
      <c r="E500" s="15"/>
      <c r="F500" s="1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B501" s="4"/>
      <c r="C501" s="4"/>
      <c r="D501" s="14"/>
      <c r="E501" s="15"/>
      <c r="F501" s="1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B502" s="4"/>
      <c r="C502" s="4"/>
      <c r="D502" s="14"/>
      <c r="E502" s="15"/>
      <c r="F502" s="1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B503" s="4"/>
      <c r="C503" s="4"/>
      <c r="D503" s="14"/>
      <c r="E503" s="15"/>
      <c r="F503" s="1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B504" s="4"/>
      <c r="C504" s="4"/>
      <c r="D504" s="14"/>
      <c r="E504" s="15"/>
      <c r="F504" s="1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B505" s="4"/>
      <c r="C505" s="4"/>
      <c r="D505" s="14"/>
      <c r="E505" s="15"/>
      <c r="F505" s="1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B506" s="4"/>
      <c r="C506" s="4"/>
      <c r="D506" s="14"/>
      <c r="E506" s="15"/>
      <c r="F506" s="1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B507" s="4"/>
      <c r="C507" s="4"/>
      <c r="D507" s="14"/>
      <c r="E507" s="15"/>
      <c r="F507" s="1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B508" s="4"/>
      <c r="C508" s="4"/>
      <c r="D508" s="14"/>
      <c r="E508" s="15"/>
      <c r="F508" s="1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B509" s="4"/>
      <c r="C509" s="4"/>
      <c r="D509" s="14"/>
      <c r="E509" s="15"/>
      <c r="F509" s="1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B510" s="4"/>
      <c r="C510" s="4"/>
      <c r="D510" s="14"/>
      <c r="E510" s="15"/>
      <c r="F510" s="1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B511" s="4"/>
      <c r="C511" s="4"/>
      <c r="D511" s="14"/>
      <c r="E511" s="15"/>
      <c r="F511" s="1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B512" s="4"/>
      <c r="C512" s="4"/>
      <c r="D512" s="14"/>
      <c r="E512" s="15"/>
      <c r="F512" s="1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B513" s="4"/>
      <c r="C513" s="4"/>
      <c r="D513" s="14"/>
      <c r="E513" s="15"/>
      <c r="F513" s="1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B514" s="4"/>
      <c r="C514" s="4"/>
      <c r="D514" s="14"/>
      <c r="E514" s="15"/>
      <c r="F514" s="1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B515" s="4"/>
      <c r="C515" s="4"/>
      <c r="D515" s="14"/>
      <c r="E515" s="15"/>
      <c r="F515" s="1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B516" s="4"/>
      <c r="C516" s="4"/>
      <c r="D516" s="14"/>
      <c r="E516" s="15"/>
      <c r="F516" s="1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B517" s="4"/>
      <c r="C517" s="4"/>
      <c r="D517" s="14"/>
      <c r="E517" s="15"/>
      <c r="F517" s="1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B518" s="4"/>
      <c r="C518" s="4"/>
      <c r="D518" s="14"/>
      <c r="E518" s="15"/>
      <c r="F518" s="1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B519" s="4"/>
      <c r="C519" s="4"/>
      <c r="D519" s="14"/>
      <c r="E519" s="15"/>
      <c r="F519" s="1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B520" s="4"/>
      <c r="C520" s="4"/>
      <c r="D520" s="14"/>
      <c r="E520" s="15"/>
      <c r="F520" s="1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B521" s="4"/>
      <c r="C521" s="4"/>
      <c r="D521" s="14"/>
      <c r="E521" s="15"/>
      <c r="F521" s="1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B522" s="4"/>
      <c r="C522" s="4"/>
      <c r="D522" s="14"/>
      <c r="E522" s="15"/>
      <c r="F522" s="1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B523" s="4"/>
      <c r="C523" s="4"/>
      <c r="D523" s="14"/>
      <c r="E523" s="15"/>
      <c r="F523" s="1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B524" s="4"/>
      <c r="C524" s="4"/>
      <c r="D524" s="14"/>
      <c r="E524" s="15"/>
      <c r="F524" s="1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B525" s="4"/>
      <c r="C525" s="4"/>
      <c r="D525" s="14"/>
      <c r="E525" s="15"/>
      <c r="F525" s="1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B526" s="4"/>
      <c r="C526" s="4"/>
      <c r="D526" s="14"/>
      <c r="E526" s="15"/>
      <c r="F526" s="1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B527" s="4"/>
      <c r="C527" s="4"/>
      <c r="D527" s="14"/>
      <c r="E527" s="15"/>
      <c r="F527" s="1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B528" s="4"/>
      <c r="C528" s="4"/>
      <c r="D528" s="14"/>
      <c r="E528" s="15"/>
      <c r="F528" s="1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B529" s="4"/>
      <c r="C529" s="4"/>
      <c r="D529" s="14"/>
      <c r="E529" s="15"/>
      <c r="F529" s="1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B530" s="4"/>
      <c r="C530" s="4"/>
      <c r="D530" s="14"/>
      <c r="E530" s="15"/>
      <c r="F530" s="1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B531" s="4"/>
      <c r="C531" s="4"/>
      <c r="D531" s="14"/>
      <c r="E531" s="15"/>
      <c r="F531" s="1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B532" s="4"/>
      <c r="C532" s="4"/>
      <c r="D532" s="14"/>
      <c r="E532" s="15"/>
      <c r="F532" s="1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B533" s="4"/>
      <c r="C533" s="4"/>
      <c r="D533" s="14"/>
      <c r="E533" s="15"/>
      <c r="F533" s="1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B534" s="4"/>
      <c r="C534" s="4"/>
      <c r="D534" s="14"/>
      <c r="E534" s="15"/>
      <c r="F534" s="1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B535" s="4"/>
      <c r="C535" s="4"/>
      <c r="D535" s="14"/>
      <c r="E535" s="15"/>
      <c r="F535" s="1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B536" s="4"/>
      <c r="C536" s="4"/>
      <c r="D536" s="14"/>
      <c r="E536" s="15"/>
      <c r="F536" s="1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B537" s="4"/>
      <c r="C537" s="4"/>
      <c r="D537" s="14"/>
      <c r="E537" s="15"/>
      <c r="F537" s="1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B538" s="4"/>
      <c r="C538" s="4"/>
      <c r="D538" s="14"/>
      <c r="E538" s="15"/>
      <c r="F538" s="1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B539" s="4"/>
      <c r="C539" s="4"/>
      <c r="D539" s="14"/>
      <c r="E539" s="15"/>
      <c r="F539" s="1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B540" s="4"/>
      <c r="C540" s="4"/>
      <c r="D540" s="14"/>
      <c r="E540" s="15"/>
      <c r="F540" s="1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B541" s="4"/>
      <c r="C541" s="4"/>
      <c r="D541" s="14"/>
      <c r="E541" s="15"/>
      <c r="F541" s="1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B542" s="4"/>
      <c r="C542" s="4"/>
      <c r="D542" s="14"/>
      <c r="E542" s="15"/>
      <c r="F542" s="1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B543" s="4"/>
      <c r="C543" s="4"/>
      <c r="D543" s="14"/>
      <c r="E543" s="15"/>
      <c r="F543" s="1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B544" s="4"/>
      <c r="C544" s="4"/>
      <c r="D544" s="14"/>
      <c r="E544" s="15"/>
      <c r="F544" s="1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B545" s="4"/>
      <c r="C545" s="4"/>
      <c r="D545" s="14"/>
      <c r="E545" s="15"/>
      <c r="F545" s="1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B546" s="4"/>
      <c r="C546" s="4"/>
      <c r="D546" s="14"/>
      <c r="E546" s="15"/>
      <c r="F546" s="1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B547" s="4"/>
      <c r="C547" s="4"/>
      <c r="D547" s="14"/>
      <c r="E547" s="15"/>
      <c r="F547" s="1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B548" s="4"/>
      <c r="C548" s="4"/>
      <c r="D548" s="14"/>
      <c r="E548" s="15"/>
      <c r="F548" s="1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B549" s="4"/>
      <c r="C549" s="4"/>
      <c r="D549" s="14"/>
      <c r="E549" s="15"/>
      <c r="F549" s="1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B550" s="4"/>
      <c r="C550" s="4"/>
      <c r="D550" s="14"/>
      <c r="E550" s="15"/>
      <c r="F550" s="1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B551" s="4"/>
      <c r="C551" s="4"/>
      <c r="D551" s="14"/>
      <c r="E551" s="15"/>
      <c r="F551" s="1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B552" s="4"/>
      <c r="C552" s="4"/>
      <c r="D552" s="14"/>
      <c r="E552" s="15"/>
      <c r="F552" s="1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B553" s="4"/>
      <c r="C553" s="4"/>
      <c r="D553" s="14"/>
      <c r="E553" s="15"/>
      <c r="F553" s="1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B554" s="4"/>
      <c r="C554" s="4"/>
      <c r="D554" s="14"/>
      <c r="E554" s="15"/>
      <c r="F554" s="1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B555" s="4"/>
      <c r="C555" s="4"/>
      <c r="D555" s="14"/>
      <c r="E555" s="15"/>
      <c r="F555" s="1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B556" s="4"/>
      <c r="C556" s="4"/>
      <c r="D556" s="14"/>
      <c r="E556" s="15"/>
      <c r="F556" s="1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B557" s="4"/>
      <c r="C557" s="4"/>
      <c r="D557" s="14"/>
      <c r="E557" s="15"/>
      <c r="F557" s="1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B558" s="4"/>
      <c r="C558" s="4"/>
      <c r="D558" s="14"/>
      <c r="E558" s="15"/>
      <c r="F558" s="1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B559" s="4"/>
      <c r="C559" s="4"/>
      <c r="D559" s="14"/>
      <c r="E559" s="15"/>
      <c r="F559" s="1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B560" s="4"/>
      <c r="C560" s="4"/>
      <c r="D560" s="14"/>
      <c r="E560" s="15"/>
      <c r="F560" s="1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B561" s="4"/>
      <c r="C561" s="4"/>
      <c r="D561" s="14"/>
      <c r="E561" s="15"/>
      <c r="F561" s="1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B562" s="4"/>
      <c r="C562" s="4"/>
      <c r="D562" s="14"/>
      <c r="E562" s="15"/>
      <c r="F562" s="1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B563" s="4"/>
      <c r="C563" s="4"/>
      <c r="D563" s="14"/>
      <c r="E563" s="15"/>
      <c r="F563" s="1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B564" s="4"/>
      <c r="C564" s="4"/>
      <c r="D564" s="14"/>
      <c r="E564" s="15"/>
      <c r="F564" s="1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B565" s="4"/>
      <c r="C565" s="4"/>
      <c r="D565" s="14"/>
      <c r="E565" s="15"/>
      <c r="F565" s="1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B566" s="4"/>
      <c r="C566" s="4"/>
      <c r="D566" s="14"/>
      <c r="E566" s="15"/>
      <c r="F566" s="1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B567" s="4"/>
      <c r="C567" s="4"/>
      <c r="D567" s="14"/>
      <c r="E567" s="15"/>
      <c r="F567" s="1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B568" s="4"/>
      <c r="C568" s="4"/>
      <c r="D568" s="14"/>
      <c r="E568" s="15"/>
      <c r="F568" s="1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B569" s="4"/>
      <c r="C569" s="4"/>
      <c r="D569" s="14"/>
      <c r="E569" s="15"/>
      <c r="F569" s="1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B570" s="4"/>
      <c r="C570" s="4"/>
      <c r="D570" s="14"/>
      <c r="E570" s="15"/>
      <c r="F570" s="1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B571" s="4"/>
      <c r="C571" s="4"/>
      <c r="D571" s="14"/>
      <c r="E571" s="15"/>
      <c r="F571" s="1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B572" s="4"/>
      <c r="C572" s="4"/>
      <c r="D572" s="14"/>
      <c r="E572" s="15"/>
      <c r="F572" s="1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B573" s="4"/>
      <c r="C573" s="4"/>
      <c r="D573" s="14"/>
      <c r="E573" s="15"/>
      <c r="F573" s="1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B574" s="4"/>
      <c r="C574" s="4"/>
      <c r="D574" s="14"/>
      <c r="E574" s="15"/>
      <c r="F574" s="1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B575" s="4"/>
      <c r="C575" s="4"/>
      <c r="D575" s="14"/>
      <c r="E575" s="15"/>
      <c r="F575" s="1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B576" s="4"/>
      <c r="C576" s="4"/>
      <c r="D576" s="14"/>
      <c r="E576" s="15"/>
      <c r="F576" s="1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B577" s="4"/>
      <c r="C577" s="4"/>
      <c r="D577" s="14"/>
      <c r="E577" s="15"/>
      <c r="F577" s="1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B578" s="4"/>
      <c r="C578" s="4"/>
      <c r="D578" s="14"/>
      <c r="E578" s="15"/>
      <c r="F578" s="1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B579" s="4"/>
      <c r="C579" s="4"/>
      <c r="D579" s="14"/>
      <c r="E579" s="15"/>
      <c r="F579" s="1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B580" s="4"/>
      <c r="C580" s="4"/>
      <c r="D580" s="14"/>
      <c r="E580" s="15"/>
      <c r="F580" s="1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B581" s="4"/>
      <c r="C581" s="4"/>
      <c r="D581" s="14"/>
      <c r="E581" s="15"/>
      <c r="F581" s="1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B582" s="4"/>
      <c r="C582" s="4"/>
      <c r="D582" s="14"/>
      <c r="E582" s="15"/>
      <c r="F582" s="1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B583" s="4"/>
      <c r="C583" s="4"/>
      <c r="D583" s="14"/>
      <c r="E583" s="15"/>
      <c r="F583" s="1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B584" s="4"/>
      <c r="C584" s="4"/>
      <c r="D584" s="14"/>
      <c r="E584" s="15"/>
      <c r="F584" s="1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B585" s="4"/>
      <c r="C585" s="4"/>
      <c r="D585" s="14"/>
      <c r="E585" s="15"/>
      <c r="F585" s="1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B586" s="4"/>
      <c r="C586" s="4"/>
      <c r="D586" s="14"/>
      <c r="E586" s="15"/>
      <c r="F586" s="1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B587" s="4"/>
      <c r="C587" s="4"/>
      <c r="D587" s="14"/>
      <c r="E587" s="15"/>
      <c r="F587" s="1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B588" s="4"/>
      <c r="C588" s="4"/>
      <c r="D588" s="14"/>
      <c r="E588" s="15"/>
      <c r="F588" s="1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B589" s="4"/>
      <c r="C589" s="4"/>
      <c r="D589" s="14"/>
      <c r="E589" s="15"/>
      <c r="F589" s="1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B590" s="4"/>
      <c r="C590" s="4"/>
      <c r="D590" s="14"/>
      <c r="E590" s="15"/>
      <c r="F590" s="1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B591" s="4"/>
      <c r="C591" s="4"/>
      <c r="D591" s="14"/>
      <c r="E591" s="15"/>
      <c r="F591" s="1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B592" s="4"/>
      <c r="C592" s="4"/>
      <c r="D592" s="14"/>
      <c r="E592" s="15"/>
      <c r="F592" s="1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B593" s="4"/>
      <c r="C593" s="4"/>
      <c r="D593" s="14"/>
      <c r="E593" s="15"/>
      <c r="F593" s="1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B594" s="4"/>
      <c r="C594" s="4"/>
      <c r="D594" s="14"/>
      <c r="E594" s="15"/>
      <c r="F594" s="1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B595" s="4"/>
      <c r="C595" s="4"/>
      <c r="D595" s="14"/>
      <c r="E595" s="15"/>
      <c r="F595" s="1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B596" s="4"/>
      <c r="C596" s="4"/>
      <c r="D596" s="14"/>
      <c r="E596" s="15"/>
      <c r="F596" s="1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B597" s="4"/>
      <c r="C597" s="4"/>
      <c r="D597" s="14"/>
      <c r="E597" s="15"/>
      <c r="F597" s="1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B598" s="4"/>
      <c r="C598" s="4"/>
      <c r="D598" s="14"/>
      <c r="E598" s="15"/>
      <c r="F598" s="1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B599" s="4"/>
      <c r="C599" s="4"/>
      <c r="D599" s="14"/>
      <c r="E599" s="15"/>
      <c r="F599" s="1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B600" s="4"/>
      <c r="C600" s="4"/>
      <c r="D600" s="14"/>
      <c r="E600" s="15"/>
      <c r="F600" s="1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B601" s="4"/>
      <c r="C601" s="4"/>
      <c r="D601" s="14"/>
      <c r="E601" s="15"/>
      <c r="F601" s="1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B602" s="4"/>
      <c r="C602" s="4"/>
      <c r="D602" s="14"/>
      <c r="E602" s="15"/>
      <c r="F602" s="1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B603" s="4"/>
      <c r="C603" s="4"/>
      <c r="D603" s="14"/>
      <c r="E603" s="15"/>
      <c r="F603" s="1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B604" s="4"/>
      <c r="C604" s="4"/>
      <c r="D604" s="14"/>
      <c r="E604" s="15"/>
      <c r="F604" s="1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B605" s="4"/>
      <c r="C605" s="4"/>
      <c r="D605" s="14"/>
      <c r="E605" s="15"/>
      <c r="F605" s="1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B606" s="4"/>
      <c r="C606" s="4"/>
      <c r="D606" s="14"/>
      <c r="E606" s="15"/>
      <c r="F606" s="1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B607" s="4"/>
      <c r="C607" s="4"/>
      <c r="D607" s="14"/>
      <c r="E607" s="15"/>
      <c r="F607" s="1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B608" s="4"/>
      <c r="C608" s="4"/>
      <c r="D608" s="14"/>
      <c r="E608" s="15"/>
      <c r="F608" s="1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B609" s="4"/>
      <c r="C609" s="4"/>
      <c r="D609" s="14"/>
      <c r="E609" s="15"/>
      <c r="F609" s="1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B610" s="4"/>
      <c r="C610" s="4"/>
      <c r="D610" s="14"/>
      <c r="E610" s="15"/>
      <c r="F610" s="1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B611" s="4"/>
      <c r="C611" s="4"/>
      <c r="D611" s="14"/>
      <c r="E611" s="15"/>
      <c r="F611" s="1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B612" s="4"/>
      <c r="C612" s="4"/>
      <c r="D612" s="14"/>
      <c r="E612" s="15"/>
      <c r="F612" s="1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B613" s="4"/>
      <c r="C613" s="4"/>
      <c r="D613" s="14"/>
      <c r="E613" s="15"/>
      <c r="F613" s="1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B614" s="4"/>
      <c r="C614" s="4"/>
      <c r="D614" s="14"/>
      <c r="E614" s="15"/>
      <c r="F614" s="1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B615" s="4"/>
      <c r="C615" s="4"/>
      <c r="D615" s="14"/>
      <c r="E615" s="15"/>
      <c r="F615" s="1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B616" s="4"/>
      <c r="C616" s="4"/>
      <c r="D616" s="14"/>
      <c r="E616" s="15"/>
      <c r="F616" s="1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B617" s="4"/>
      <c r="C617" s="4"/>
      <c r="D617" s="14"/>
      <c r="E617" s="15"/>
      <c r="F617" s="1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B618" s="4"/>
      <c r="C618" s="4"/>
      <c r="D618" s="14"/>
      <c r="E618" s="15"/>
      <c r="F618" s="1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B619" s="4"/>
      <c r="C619" s="4"/>
      <c r="D619" s="14"/>
      <c r="E619" s="15"/>
      <c r="F619" s="1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B620" s="4"/>
      <c r="C620" s="4"/>
      <c r="D620" s="14"/>
      <c r="E620" s="15"/>
      <c r="F620" s="1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B621" s="4"/>
      <c r="C621" s="4"/>
      <c r="D621" s="14"/>
      <c r="E621" s="15"/>
      <c r="F621" s="1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B622" s="4"/>
      <c r="C622" s="4"/>
      <c r="D622" s="14"/>
      <c r="E622" s="15"/>
      <c r="F622" s="1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B623" s="4"/>
      <c r="C623" s="4"/>
      <c r="D623" s="14"/>
      <c r="E623" s="15"/>
      <c r="F623" s="1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B624" s="4"/>
      <c r="C624" s="4"/>
      <c r="D624" s="14"/>
      <c r="E624" s="15"/>
      <c r="F624" s="1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B625" s="4"/>
      <c r="C625" s="4"/>
      <c r="D625" s="14"/>
      <c r="E625" s="15"/>
      <c r="F625" s="1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B626" s="4"/>
      <c r="C626" s="4"/>
      <c r="D626" s="14"/>
      <c r="E626" s="15"/>
      <c r="F626" s="1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B627" s="4"/>
      <c r="C627" s="4"/>
      <c r="D627" s="14"/>
      <c r="E627" s="15"/>
      <c r="F627" s="1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B628" s="4"/>
      <c r="C628" s="4"/>
      <c r="D628" s="14"/>
      <c r="E628" s="15"/>
      <c r="F628" s="1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B629" s="4"/>
      <c r="C629" s="4"/>
      <c r="D629" s="14"/>
      <c r="E629" s="15"/>
      <c r="F629" s="1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B630" s="4"/>
      <c r="C630" s="4"/>
      <c r="D630" s="14"/>
      <c r="E630" s="15"/>
      <c r="F630" s="1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B631" s="4"/>
      <c r="C631" s="4"/>
      <c r="D631" s="14"/>
      <c r="E631" s="15"/>
      <c r="F631" s="1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B632" s="4"/>
      <c r="C632" s="4"/>
      <c r="D632" s="14"/>
      <c r="E632" s="15"/>
      <c r="F632" s="1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B633" s="4"/>
      <c r="C633" s="4"/>
      <c r="D633" s="14"/>
      <c r="E633" s="15"/>
      <c r="F633" s="1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B634" s="4"/>
      <c r="C634" s="4"/>
      <c r="D634" s="14"/>
      <c r="E634" s="15"/>
      <c r="F634" s="1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B635" s="4"/>
      <c r="C635" s="4"/>
      <c r="D635" s="14"/>
      <c r="E635" s="15"/>
      <c r="F635" s="1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B636" s="4"/>
      <c r="C636" s="4"/>
      <c r="D636" s="14"/>
      <c r="E636" s="15"/>
      <c r="F636" s="1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B637" s="4"/>
      <c r="C637" s="4"/>
      <c r="D637" s="14"/>
      <c r="E637" s="15"/>
      <c r="F637" s="1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B638" s="4"/>
      <c r="C638" s="4"/>
      <c r="D638" s="14"/>
      <c r="E638" s="15"/>
      <c r="F638" s="1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B639" s="4"/>
      <c r="C639" s="4"/>
      <c r="D639" s="14"/>
      <c r="E639" s="15"/>
      <c r="F639" s="1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B640" s="4"/>
      <c r="C640" s="4"/>
      <c r="D640" s="14"/>
      <c r="E640" s="15"/>
      <c r="F640" s="1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B641" s="4"/>
      <c r="C641" s="4"/>
      <c r="D641" s="14"/>
      <c r="E641" s="15"/>
      <c r="F641" s="1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B642" s="4"/>
      <c r="C642" s="4"/>
      <c r="D642" s="14"/>
      <c r="E642" s="15"/>
      <c r="F642" s="1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B643" s="4"/>
      <c r="C643" s="4"/>
      <c r="D643" s="14"/>
      <c r="E643" s="15"/>
      <c r="F643" s="1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B644" s="4"/>
      <c r="C644" s="4"/>
      <c r="D644" s="14"/>
      <c r="E644" s="15"/>
      <c r="F644" s="1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B645" s="4"/>
      <c r="C645" s="4"/>
      <c r="D645" s="14"/>
      <c r="E645" s="15"/>
      <c r="F645" s="1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B646" s="4"/>
      <c r="C646" s="4"/>
      <c r="D646" s="14"/>
      <c r="E646" s="15"/>
      <c r="F646" s="1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B647" s="4"/>
      <c r="C647" s="4"/>
      <c r="D647" s="14"/>
      <c r="E647" s="15"/>
      <c r="F647" s="1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B648" s="4"/>
      <c r="C648" s="4"/>
      <c r="D648" s="14"/>
      <c r="E648" s="15"/>
      <c r="F648" s="1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B649" s="4"/>
      <c r="C649" s="4"/>
      <c r="D649" s="14"/>
      <c r="E649" s="15"/>
      <c r="F649" s="1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B650" s="4"/>
      <c r="C650" s="4"/>
      <c r="D650" s="14"/>
      <c r="E650" s="15"/>
      <c r="F650" s="1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B651" s="4"/>
      <c r="C651" s="4"/>
      <c r="D651" s="14"/>
      <c r="E651" s="15"/>
      <c r="F651" s="1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B652" s="4"/>
      <c r="C652" s="4"/>
      <c r="D652" s="14"/>
      <c r="E652" s="15"/>
      <c r="F652" s="1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B653" s="4"/>
      <c r="C653" s="4"/>
      <c r="D653" s="14"/>
      <c r="E653" s="15"/>
      <c r="F653" s="1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B654" s="4"/>
      <c r="C654" s="4"/>
      <c r="D654" s="14"/>
      <c r="E654" s="15"/>
      <c r="F654" s="1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B655" s="4"/>
      <c r="C655" s="4"/>
      <c r="D655" s="14"/>
      <c r="E655" s="15"/>
      <c r="F655" s="1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B656" s="4"/>
      <c r="C656" s="4"/>
      <c r="D656" s="14"/>
      <c r="E656" s="15"/>
      <c r="F656" s="1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B657" s="4"/>
      <c r="C657" s="4"/>
      <c r="D657" s="14"/>
      <c r="E657" s="15"/>
      <c r="F657" s="1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B658" s="4"/>
      <c r="C658" s="4"/>
      <c r="D658" s="14"/>
      <c r="E658" s="15"/>
      <c r="F658" s="1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B659" s="4"/>
      <c r="C659" s="4"/>
      <c r="D659" s="14"/>
      <c r="E659" s="15"/>
      <c r="F659" s="1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B660" s="4"/>
      <c r="C660" s="4"/>
      <c r="D660" s="14"/>
      <c r="E660" s="15"/>
      <c r="F660" s="1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B661" s="4"/>
      <c r="C661" s="4"/>
      <c r="D661" s="14"/>
      <c r="E661" s="15"/>
      <c r="F661" s="1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B662" s="4"/>
      <c r="C662" s="4"/>
      <c r="D662" s="14"/>
      <c r="E662" s="15"/>
      <c r="F662" s="1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B663" s="4"/>
      <c r="C663" s="4"/>
      <c r="D663" s="14"/>
      <c r="E663" s="15"/>
      <c r="F663" s="1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B664" s="4"/>
      <c r="C664" s="4"/>
      <c r="D664" s="14"/>
      <c r="E664" s="15"/>
      <c r="F664" s="1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B665" s="4"/>
      <c r="C665" s="4"/>
      <c r="D665" s="14"/>
      <c r="E665" s="15"/>
      <c r="F665" s="1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B666" s="4"/>
      <c r="C666" s="4"/>
      <c r="D666" s="14"/>
      <c r="E666" s="15"/>
      <c r="F666" s="1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B667" s="4"/>
      <c r="C667" s="4"/>
      <c r="D667" s="14"/>
      <c r="E667" s="15"/>
      <c r="F667" s="1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B668" s="4"/>
      <c r="C668" s="4"/>
      <c r="D668" s="14"/>
      <c r="E668" s="15"/>
      <c r="F668" s="1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B669" s="4"/>
      <c r="C669" s="4"/>
      <c r="D669" s="14"/>
      <c r="E669" s="15"/>
      <c r="F669" s="1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B670" s="4"/>
      <c r="C670" s="4"/>
      <c r="D670" s="14"/>
      <c r="E670" s="15"/>
      <c r="F670" s="1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B671" s="4"/>
      <c r="C671" s="4"/>
      <c r="D671" s="14"/>
      <c r="E671" s="15"/>
      <c r="F671" s="1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B672" s="4"/>
      <c r="C672" s="4"/>
      <c r="D672" s="14"/>
      <c r="E672" s="15"/>
      <c r="F672" s="1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B673" s="4"/>
      <c r="C673" s="4"/>
      <c r="D673" s="14"/>
      <c r="E673" s="15"/>
      <c r="F673" s="1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B674" s="4"/>
      <c r="C674" s="4"/>
      <c r="D674" s="14"/>
      <c r="E674" s="15"/>
      <c r="F674" s="1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B675" s="4"/>
      <c r="C675" s="4"/>
      <c r="D675" s="14"/>
      <c r="E675" s="15"/>
      <c r="F675" s="1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B676" s="4"/>
      <c r="C676" s="4"/>
      <c r="D676" s="14"/>
      <c r="E676" s="15"/>
      <c r="F676" s="1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B677" s="4"/>
      <c r="C677" s="4"/>
      <c r="D677" s="14"/>
      <c r="E677" s="15"/>
      <c r="F677" s="1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B678" s="4"/>
      <c r="C678" s="4"/>
      <c r="D678" s="14"/>
      <c r="E678" s="15"/>
      <c r="F678" s="1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B679" s="4"/>
      <c r="C679" s="4"/>
      <c r="D679" s="14"/>
      <c r="E679" s="15"/>
      <c r="F679" s="1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B680" s="4"/>
      <c r="C680" s="4"/>
      <c r="D680" s="14"/>
      <c r="E680" s="15"/>
      <c r="F680" s="1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B681" s="4"/>
      <c r="C681" s="4"/>
      <c r="D681" s="14"/>
      <c r="E681" s="15"/>
      <c r="F681" s="1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B682" s="4"/>
      <c r="C682" s="4"/>
      <c r="D682" s="14"/>
      <c r="E682" s="15"/>
      <c r="F682" s="1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B683" s="4"/>
      <c r="C683" s="4"/>
      <c r="D683" s="14"/>
      <c r="E683" s="15"/>
      <c r="F683" s="1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B684" s="4"/>
      <c r="C684" s="4"/>
      <c r="D684" s="14"/>
      <c r="E684" s="15"/>
      <c r="F684" s="1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B685" s="4"/>
      <c r="C685" s="4"/>
      <c r="D685" s="14"/>
      <c r="E685" s="15"/>
      <c r="F685" s="1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B686" s="4"/>
      <c r="C686" s="4"/>
      <c r="D686" s="14"/>
      <c r="E686" s="15"/>
      <c r="F686" s="1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B687" s="4"/>
      <c r="C687" s="4"/>
      <c r="D687" s="14"/>
      <c r="E687" s="15"/>
      <c r="F687" s="1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B688" s="4"/>
      <c r="C688" s="4"/>
      <c r="D688" s="14"/>
      <c r="E688" s="15"/>
      <c r="F688" s="1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B689" s="4"/>
      <c r="C689" s="4"/>
      <c r="D689" s="14"/>
      <c r="E689" s="15"/>
      <c r="F689" s="1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B690" s="4"/>
      <c r="C690" s="4"/>
      <c r="D690" s="14"/>
      <c r="E690" s="15"/>
      <c r="F690" s="1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B691" s="4"/>
      <c r="C691" s="4"/>
      <c r="D691" s="14"/>
      <c r="E691" s="15"/>
      <c r="F691" s="1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B692" s="4"/>
      <c r="C692" s="4"/>
      <c r="D692" s="14"/>
      <c r="E692" s="15"/>
      <c r="F692" s="1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B693" s="4"/>
      <c r="C693" s="4"/>
      <c r="D693" s="14"/>
      <c r="E693" s="15"/>
      <c r="F693" s="1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B694" s="4"/>
      <c r="C694" s="4"/>
      <c r="D694" s="14"/>
      <c r="E694" s="15"/>
      <c r="F694" s="1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B695" s="4"/>
      <c r="C695" s="4"/>
      <c r="D695" s="14"/>
      <c r="E695" s="15"/>
      <c r="F695" s="1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B696" s="4"/>
      <c r="C696" s="4"/>
      <c r="D696" s="14"/>
      <c r="E696" s="15"/>
      <c r="F696" s="1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B697" s="4"/>
      <c r="C697" s="4"/>
      <c r="D697" s="14"/>
      <c r="E697" s="15"/>
      <c r="F697" s="1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B698" s="4"/>
      <c r="C698" s="4"/>
      <c r="D698" s="14"/>
      <c r="E698" s="15"/>
      <c r="F698" s="1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B699" s="4"/>
      <c r="C699" s="4"/>
      <c r="D699" s="14"/>
      <c r="E699" s="15"/>
      <c r="F699" s="1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B700" s="4"/>
      <c r="C700" s="4"/>
      <c r="D700" s="14"/>
      <c r="E700" s="15"/>
      <c r="F700" s="1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B701" s="4"/>
      <c r="C701" s="4"/>
      <c r="D701" s="14"/>
      <c r="E701" s="15"/>
      <c r="F701" s="1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B702" s="4"/>
      <c r="C702" s="4"/>
      <c r="D702" s="14"/>
      <c r="E702" s="15"/>
      <c r="F702" s="1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B703" s="4"/>
      <c r="C703" s="4"/>
      <c r="D703" s="14"/>
      <c r="E703" s="15"/>
      <c r="F703" s="1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B704" s="4"/>
      <c r="C704" s="4"/>
      <c r="D704" s="14"/>
      <c r="E704" s="15"/>
      <c r="F704" s="1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B705" s="4"/>
      <c r="C705" s="4"/>
      <c r="D705" s="14"/>
      <c r="E705" s="15"/>
      <c r="F705" s="1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B706" s="4"/>
      <c r="C706" s="4"/>
      <c r="D706" s="14"/>
      <c r="E706" s="15"/>
      <c r="F706" s="1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B707" s="4"/>
      <c r="C707" s="4"/>
      <c r="D707" s="14"/>
      <c r="E707" s="15"/>
      <c r="F707" s="1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B708" s="4"/>
      <c r="C708" s="4"/>
      <c r="D708" s="14"/>
      <c r="E708" s="15"/>
      <c r="F708" s="1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B709" s="4"/>
      <c r="C709" s="4"/>
      <c r="D709" s="14"/>
      <c r="E709" s="15"/>
      <c r="F709" s="1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B710" s="4"/>
      <c r="C710" s="4"/>
      <c r="D710" s="14"/>
      <c r="E710" s="15"/>
      <c r="F710" s="1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B711" s="4"/>
      <c r="C711" s="4"/>
      <c r="D711" s="14"/>
      <c r="E711" s="15"/>
      <c r="F711" s="1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B712" s="4"/>
      <c r="C712" s="4"/>
      <c r="D712" s="14"/>
      <c r="E712" s="15"/>
      <c r="F712" s="1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B713" s="4"/>
      <c r="C713" s="4"/>
      <c r="D713" s="14"/>
      <c r="E713" s="15"/>
      <c r="F713" s="1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B714" s="4"/>
      <c r="C714" s="4"/>
      <c r="D714" s="14"/>
      <c r="E714" s="15"/>
      <c r="F714" s="1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B715" s="4"/>
      <c r="C715" s="4"/>
      <c r="D715" s="14"/>
      <c r="E715" s="15"/>
      <c r="F715" s="1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B716" s="4"/>
      <c r="C716" s="4"/>
      <c r="D716" s="14"/>
      <c r="E716" s="15"/>
      <c r="F716" s="1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B717" s="4"/>
      <c r="C717" s="4"/>
      <c r="D717" s="14"/>
      <c r="E717" s="15"/>
      <c r="F717" s="1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B718" s="4"/>
      <c r="C718" s="4"/>
      <c r="D718" s="14"/>
      <c r="E718" s="15"/>
      <c r="F718" s="1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B719" s="4"/>
      <c r="C719" s="4"/>
      <c r="D719" s="14"/>
      <c r="E719" s="15"/>
      <c r="F719" s="1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B720" s="4"/>
      <c r="C720" s="4"/>
      <c r="D720" s="14"/>
      <c r="E720" s="15"/>
      <c r="F720" s="1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B721" s="4"/>
      <c r="C721" s="4"/>
      <c r="D721" s="14"/>
      <c r="E721" s="15"/>
      <c r="F721" s="1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B722" s="4"/>
      <c r="C722" s="4"/>
      <c r="D722" s="14"/>
      <c r="E722" s="15"/>
      <c r="F722" s="1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B723" s="4"/>
      <c r="C723" s="4"/>
      <c r="D723" s="14"/>
      <c r="E723" s="15"/>
      <c r="F723" s="1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B724" s="4"/>
      <c r="C724" s="4"/>
      <c r="D724" s="14"/>
      <c r="E724" s="15"/>
      <c r="F724" s="1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B725" s="4"/>
      <c r="C725" s="4"/>
      <c r="D725" s="14"/>
      <c r="E725" s="15"/>
      <c r="F725" s="1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B726" s="4"/>
      <c r="C726" s="4"/>
      <c r="D726" s="14"/>
      <c r="E726" s="15"/>
      <c r="F726" s="1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B727" s="4"/>
      <c r="C727" s="4"/>
      <c r="D727" s="14"/>
      <c r="E727" s="15"/>
      <c r="F727" s="1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B728" s="4"/>
      <c r="C728" s="4"/>
      <c r="D728" s="14"/>
      <c r="E728" s="15"/>
      <c r="F728" s="1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B729" s="4"/>
      <c r="C729" s="4"/>
      <c r="D729" s="14"/>
      <c r="E729" s="15"/>
      <c r="F729" s="1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B730" s="4"/>
      <c r="C730" s="4"/>
      <c r="D730" s="14"/>
      <c r="E730" s="15"/>
      <c r="F730" s="1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B731" s="4"/>
      <c r="C731" s="4"/>
      <c r="D731" s="14"/>
      <c r="E731" s="15"/>
      <c r="F731" s="1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B732" s="4"/>
      <c r="C732" s="4"/>
      <c r="D732" s="14"/>
      <c r="E732" s="15"/>
      <c r="F732" s="1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B733" s="4"/>
      <c r="C733" s="4"/>
      <c r="D733" s="14"/>
      <c r="E733" s="15"/>
      <c r="F733" s="1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B734" s="4"/>
      <c r="C734" s="4"/>
      <c r="D734" s="14"/>
      <c r="E734" s="15"/>
      <c r="F734" s="1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B735" s="4"/>
      <c r="C735" s="4"/>
      <c r="D735" s="14"/>
      <c r="E735" s="15"/>
      <c r="F735" s="1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B736" s="4"/>
      <c r="C736" s="4"/>
      <c r="D736" s="14"/>
      <c r="E736" s="15"/>
      <c r="F736" s="1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B737" s="4"/>
      <c r="C737" s="4"/>
      <c r="D737" s="14"/>
      <c r="E737" s="15"/>
      <c r="F737" s="1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B738" s="4"/>
      <c r="C738" s="4"/>
      <c r="D738" s="14"/>
      <c r="E738" s="15"/>
      <c r="F738" s="1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B739" s="4"/>
      <c r="C739" s="4"/>
      <c r="D739" s="14"/>
      <c r="E739" s="15"/>
      <c r="F739" s="1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B740" s="4"/>
      <c r="C740" s="4"/>
      <c r="D740" s="14"/>
      <c r="E740" s="15"/>
      <c r="F740" s="1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B741" s="4"/>
      <c r="C741" s="4"/>
      <c r="D741" s="14"/>
      <c r="E741" s="15"/>
      <c r="F741" s="1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B742" s="4"/>
      <c r="C742" s="4"/>
      <c r="D742" s="14"/>
      <c r="E742" s="15"/>
      <c r="F742" s="1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B743" s="4"/>
      <c r="C743" s="4"/>
      <c r="D743" s="14"/>
      <c r="E743" s="15"/>
      <c r="F743" s="1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B744" s="4"/>
      <c r="C744" s="4"/>
      <c r="D744" s="14"/>
      <c r="E744" s="15"/>
      <c r="F744" s="1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B745" s="4"/>
      <c r="C745" s="4"/>
      <c r="D745" s="14"/>
      <c r="E745" s="15"/>
      <c r="F745" s="1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B746" s="4"/>
      <c r="C746" s="4"/>
      <c r="D746" s="14"/>
      <c r="E746" s="15"/>
      <c r="F746" s="1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B747" s="4"/>
      <c r="C747" s="4"/>
      <c r="D747" s="14"/>
      <c r="E747" s="15"/>
      <c r="F747" s="1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B748" s="4"/>
      <c r="C748" s="4"/>
      <c r="D748" s="14"/>
      <c r="E748" s="15"/>
      <c r="F748" s="1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B749" s="4"/>
      <c r="C749" s="4"/>
      <c r="D749" s="14"/>
      <c r="E749" s="15"/>
      <c r="F749" s="1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B750" s="4"/>
      <c r="C750" s="4"/>
      <c r="D750" s="14"/>
      <c r="E750" s="15"/>
      <c r="F750" s="1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B751" s="4"/>
      <c r="C751" s="4"/>
      <c r="D751" s="14"/>
      <c r="E751" s="15"/>
      <c r="F751" s="1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B752" s="4"/>
      <c r="C752" s="4"/>
      <c r="D752" s="14"/>
      <c r="E752" s="15"/>
      <c r="F752" s="1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B753" s="4"/>
      <c r="C753" s="4"/>
      <c r="D753" s="14"/>
      <c r="E753" s="15"/>
      <c r="F753" s="1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B754" s="4"/>
      <c r="C754" s="4"/>
      <c r="D754" s="14"/>
      <c r="E754" s="15"/>
      <c r="F754" s="1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B755" s="4"/>
      <c r="C755" s="4"/>
      <c r="D755" s="14"/>
      <c r="E755" s="15"/>
      <c r="F755" s="1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B756" s="4"/>
      <c r="C756" s="4"/>
      <c r="D756" s="14"/>
      <c r="E756" s="15"/>
      <c r="F756" s="1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B757" s="4"/>
      <c r="C757" s="4"/>
      <c r="D757" s="14"/>
      <c r="E757" s="15"/>
      <c r="F757" s="1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B758" s="4"/>
      <c r="C758" s="4"/>
      <c r="D758" s="14"/>
      <c r="E758" s="15"/>
      <c r="F758" s="1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B759" s="4"/>
      <c r="C759" s="4"/>
      <c r="D759" s="14"/>
      <c r="E759" s="15"/>
      <c r="F759" s="1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B760" s="4"/>
      <c r="C760" s="4"/>
      <c r="D760" s="14"/>
      <c r="E760" s="15"/>
      <c r="F760" s="1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B761" s="4"/>
      <c r="C761" s="4"/>
      <c r="D761" s="14"/>
      <c r="E761" s="15"/>
      <c r="F761" s="1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B762" s="4"/>
      <c r="C762" s="4"/>
      <c r="D762" s="14"/>
      <c r="E762" s="15"/>
      <c r="F762" s="1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B763" s="4"/>
      <c r="C763" s="4"/>
      <c r="D763" s="14"/>
      <c r="E763" s="15"/>
      <c r="F763" s="1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B764" s="4"/>
      <c r="C764" s="4"/>
      <c r="D764" s="14"/>
      <c r="E764" s="15"/>
      <c r="F764" s="1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B765" s="4"/>
      <c r="C765" s="4"/>
      <c r="D765" s="14"/>
      <c r="E765" s="15"/>
      <c r="F765" s="1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B766" s="4"/>
      <c r="C766" s="4"/>
      <c r="D766" s="14"/>
      <c r="E766" s="15"/>
      <c r="F766" s="1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B767" s="4"/>
      <c r="C767" s="4"/>
      <c r="D767" s="14"/>
      <c r="E767" s="15"/>
      <c r="F767" s="1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B768" s="4"/>
      <c r="C768" s="4"/>
      <c r="D768" s="14"/>
      <c r="E768" s="15"/>
      <c r="F768" s="1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B769" s="4"/>
      <c r="C769" s="4"/>
      <c r="D769" s="14"/>
      <c r="E769" s="15"/>
      <c r="F769" s="1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B770" s="4"/>
      <c r="C770" s="4"/>
      <c r="D770" s="14"/>
      <c r="E770" s="15"/>
      <c r="F770" s="1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B771" s="4"/>
      <c r="C771" s="4"/>
      <c r="D771" s="14"/>
      <c r="E771" s="15"/>
      <c r="F771" s="1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B772" s="4"/>
      <c r="C772" s="4"/>
      <c r="D772" s="14"/>
      <c r="E772" s="15"/>
      <c r="F772" s="1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B773" s="4"/>
      <c r="C773" s="4"/>
      <c r="D773" s="14"/>
      <c r="E773" s="15"/>
      <c r="F773" s="1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B774" s="4"/>
      <c r="C774" s="4"/>
      <c r="D774" s="14"/>
      <c r="E774" s="15"/>
      <c r="F774" s="1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B775" s="4"/>
      <c r="C775" s="4"/>
      <c r="D775" s="14"/>
      <c r="E775" s="15"/>
      <c r="F775" s="1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B776" s="4"/>
      <c r="C776" s="4"/>
      <c r="D776" s="14"/>
      <c r="E776" s="15"/>
      <c r="F776" s="1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B777" s="4"/>
      <c r="C777" s="4"/>
      <c r="D777" s="14"/>
      <c r="E777" s="15"/>
      <c r="F777" s="1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B778" s="4"/>
      <c r="C778" s="4"/>
      <c r="D778" s="14"/>
      <c r="E778" s="15"/>
      <c r="F778" s="1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B779" s="4"/>
      <c r="C779" s="4"/>
      <c r="D779" s="14"/>
      <c r="E779" s="15"/>
      <c r="F779" s="1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B780" s="4"/>
      <c r="C780" s="4"/>
      <c r="D780" s="14"/>
      <c r="E780" s="15"/>
      <c r="F780" s="1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B781" s="4"/>
      <c r="C781" s="4"/>
      <c r="D781" s="14"/>
      <c r="E781" s="15"/>
      <c r="F781" s="1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B782" s="4"/>
      <c r="C782" s="4"/>
      <c r="D782" s="14"/>
      <c r="E782" s="15"/>
      <c r="F782" s="1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B783" s="4"/>
      <c r="C783" s="4"/>
      <c r="D783" s="14"/>
      <c r="E783" s="15"/>
      <c r="F783" s="1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B784" s="4"/>
      <c r="C784" s="4"/>
      <c r="D784" s="14"/>
      <c r="E784" s="15"/>
      <c r="F784" s="1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B785" s="4"/>
      <c r="C785" s="4"/>
      <c r="D785" s="14"/>
      <c r="E785" s="15"/>
      <c r="F785" s="1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B786" s="4"/>
      <c r="C786" s="4"/>
      <c r="D786" s="14"/>
      <c r="E786" s="15"/>
      <c r="F786" s="1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B787" s="4"/>
      <c r="C787" s="4"/>
      <c r="D787" s="14"/>
      <c r="E787" s="15"/>
      <c r="F787" s="1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B788" s="4"/>
      <c r="C788" s="4"/>
      <c r="D788" s="14"/>
      <c r="E788" s="15"/>
      <c r="F788" s="1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B789" s="4"/>
      <c r="C789" s="4"/>
      <c r="D789" s="14"/>
      <c r="E789" s="15"/>
      <c r="F789" s="1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B790" s="4"/>
      <c r="C790" s="4"/>
      <c r="D790" s="14"/>
      <c r="E790" s="15"/>
      <c r="F790" s="1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B791" s="4"/>
      <c r="C791" s="4"/>
      <c r="D791" s="14"/>
      <c r="E791" s="15"/>
      <c r="F791" s="1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B792" s="4"/>
      <c r="C792" s="4"/>
      <c r="D792" s="14"/>
      <c r="E792" s="15"/>
      <c r="F792" s="1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B793" s="4"/>
      <c r="C793" s="4"/>
      <c r="D793" s="14"/>
      <c r="E793" s="15"/>
      <c r="F793" s="1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B794" s="4"/>
      <c r="C794" s="4"/>
      <c r="D794" s="14"/>
      <c r="E794" s="15"/>
      <c r="F794" s="1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B795" s="4"/>
      <c r="C795" s="4"/>
      <c r="D795" s="14"/>
      <c r="E795" s="15"/>
      <c r="F795" s="1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B796" s="4"/>
      <c r="C796" s="4"/>
      <c r="D796" s="14"/>
      <c r="E796" s="15"/>
      <c r="F796" s="1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B797" s="4"/>
      <c r="C797" s="4"/>
      <c r="D797" s="14"/>
      <c r="E797" s="15"/>
      <c r="F797" s="1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B798" s="4"/>
      <c r="C798" s="4"/>
      <c r="D798" s="14"/>
      <c r="E798" s="15"/>
      <c r="F798" s="1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B799" s="4"/>
      <c r="C799" s="4"/>
      <c r="D799" s="14"/>
      <c r="E799" s="15"/>
      <c r="F799" s="1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B800" s="4"/>
      <c r="C800" s="4"/>
      <c r="D800" s="14"/>
      <c r="E800" s="15"/>
      <c r="F800" s="1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B801" s="4"/>
      <c r="C801" s="4"/>
      <c r="D801" s="14"/>
      <c r="E801" s="15"/>
      <c r="F801" s="1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B802" s="4"/>
      <c r="C802" s="4"/>
      <c r="D802" s="14"/>
      <c r="E802" s="15"/>
      <c r="F802" s="1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B803" s="4"/>
      <c r="C803" s="4"/>
      <c r="D803" s="14"/>
      <c r="E803" s="15"/>
      <c r="F803" s="1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B804" s="4"/>
      <c r="C804" s="4"/>
      <c r="D804" s="14"/>
      <c r="E804" s="15"/>
      <c r="F804" s="1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B805" s="4"/>
      <c r="C805" s="4"/>
      <c r="D805" s="14"/>
      <c r="E805" s="15"/>
      <c r="F805" s="1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B806" s="4"/>
      <c r="C806" s="4"/>
      <c r="D806" s="14"/>
      <c r="E806" s="15"/>
      <c r="F806" s="1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B807" s="4"/>
      <c r="C807" s="4"/>
      <c r="D807" s="14"/>
      <c r="E807" s="15"/>
      <c r="F807" s="1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B808" s="4"/>
      <c r="C808" s="4"/>
      <c r="D808" s="14"/>
      <c r="E808" s="15"/>
      <c r="F808" s="1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B809" s="4"/>
      <c r="C809" s="4"/>
      <c r="D809" s="14"/>
      <c r="E809" s="15"/>
      <c r="F809" s="1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B810" s="4"/>
      <c r="C810" s="4"/>
      <c r="D810" s="14"/>
      <c r="E810" s="15"/>
      <c r="F810" s="1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B811" s="4"/>
      <c r="C811" s="4"/>
      <c r="D811" s="14"/>
      <c r="E811" s="15"/>
      <c r="F811" s="1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B812" s="4"/>
      <c r="C812" s="4"/>
      <c r="D812" s="14"/>
      <c r="E812" s="15"/>
      <c r="F812" s="1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B813" s="4"/>
      <c r="C813" s="4"/>
      <c r="D813" s="14"/>
      <c r="E813" s="15"/>
      <c r="F813" s="1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B814" s="4"/>
      <c r="C814" s="4"/>
      <c r="D814" s="14"/>
      <c r="E814" s="15"/>
      <c r="F814" s="1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B815" s="4"/>
      <c r="C815" s="4"/>
      <c r="D815" s="14"/>
      <c r="E815" s="15"/>
      <c r="F815" s="1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B816" s="4"/>
      <c r="C816" s="4"/>
      <c r="D816" s="14"/>
      <c r="E816" s="15"/>
      <c r="F816" s="1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B817" s="4"/>
      <c r="C817" s="4"/>
      <c r="D817" s="14"/>
      <c r="E817" s="15"/>
      <c r="F817" s="1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B818" s="4"/>
      <c r="C818" s="4"/>
      <c r="D818" s="14"/>
      <c r="E818" s="15"/>
      <c r="F818" s="1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B819" s="4"/>
      <c r="C819" s="4"/>
      <c r="D819" s="14"/>
      <c r="E819" s="15"/>
      <c r="F819" s="1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B820" s="4"/>
      <c r="C820" s="4"/>
      <c r="D820" s="14"/>
      <c r="E820" s="15"/>
      <c r="F820" s="1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B821" s="4"/>
      <c r="C821" s="4"/>
      <c r="D821" s="14"/>
      <c r="E821" s="15"/>
      <c r="F821" s="1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B822" s="4"/>
      <c r="C822" s="4"/>
      <c r="D822" s="14"/>
      <c r="E822" s="15"/>
      <c r="F822" s="1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B823" s="4"/>
      <c r="C823" s="4"/>
      <c r="D823" s="14"/>
      <c r="E823" s="15"/>
      <c r="F823" s="1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B824" s="4"/>
      <c r="C824" s="4"/>
      <c r="D824" s="14"/>
      <c r="E824" s="15"/>
      <c r="F824" s="1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B825" s="4"/>
      <c r="C825" s="4"/>
      <c r="D825" s="14"/>
      <c r="E825" s="15"/>
      <c r="F825" s="1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B826" s="4"/>
      <c r="C826" s="4"/>
      <c r="D826" s="14"/>
      <c r="E826" s="15"/>
      <c r="F826" s="1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B827" s="4"/>
      <c r="C827" s="4"/>
      <c r="D827" s="14"/>
      <c r="E827" s="15"/>
      <c r="F827" s="1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B828" s="4"/>
      <c r="C828" s="4"/>
      <c r="D828" s="14"/>
      <c r="E828" s="15"/>
      <c r="F828" s="1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B829" s="4"/>
      <c r="C829" s="4"/>
      <c r="D829" s="14"/>
      <c r="E829" s="15"/>
      <c r="F829" s="1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B830" s="4"/>
      <c r="C830" s="4"/>
      <c r="D830" s="14"/>
      <c r="E830" s="15"/>
      <c r="F830" s="1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B831" s="4"/>
      <c r="C831" s="4"/>
      <c r="D831" s="14"/>
      <c r="E831" s="15"/>
      <c r="F831" s="1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B832" s="4"/>
      <c r="C832" s="4"/>
      <c r="D832" s="14"/>
      <c r="E832" s="15"/>
      <c r="F832" s="1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B833" s="4"/>
      <c r="C833" s="4"/>
      <c r="D833" s="14"/>
      <c r="E833" s="15"/>
      <c r="F833" s="1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B834" s="4"/>
      <c r="C834" s="4"/>
      <c r="D834" s="14"/>
      <c r="E834" s="15"/>
      <c r="F834" s="1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B835" s="4"/>
      <c r="C835" s="4"/>
      <c r="D835" s="14"/>
      <c r="E835" s="15"/>
      <c r="F835" s="1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B836" s="4"/>
      <c r="C836" s="4"/>
      <c r="D836" s="14"/>
      <c r="E836" s="15"/>
      <c r="F836" s="1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B837" s="4"/>
      <c r="C837" s="4"/>
      <c r="D837" s="14"/>
      <c r="E837" s="15"/>
      <c r="F837" s="1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B838" s="4"/>
      <c r="C838" s="4"/>
      <c r="D838" s="14"/>
      <c r="E838" s="15"/>
      <c r="F838" s="1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B839" s="4"/>
      <c r="C839" s="4"/>
      <c r="D839" s="14"/>
      <c r="E839" s="15"/>
      <c r="F839" s="1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B840" s="4"/>
      <c r="C840" s="4"/>
      <c r="D840" s="14"/>
      <c r="E840" s="15"/>
      <c r="F840" s="1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B841" s="4"/>
      <c r="C841" s="4"/>
      <c r="D841" s="14"/>
      <c r="E841" s="15"/>
      <c r="F841" s="1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B842" s="4"/>
      <c r="C842" s="4"/>
      <c r="D842" s="14"/>
      <c r="E842" s="15"/>
      <c r="F842" s="1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B843" s="4"/>
      <c r="C843" s="4"/>
      <c r="D843" s="14"/>
      <c r="E843" s="15"/>
      <c r="F843" s="1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B844" s="4"/>
      <c r="C844" s="4"/>
      <c r="D844" s="14"/>
      <c r="E844" s="15"/>
      <c r="F844" s="1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B845" s="4"/>
      <c r="C845" s="4"/>
      <c r="D845" s="14"/>
      <c r="E845" s="15"/>
      <c r="F845" s="1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B846" s="4"/>
      <c r="C846" s="4"/>
      <c r="D846" s="14"/>
      <c r="E846" s="15"/>
      <c r="F846" s="1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B847" s="4"/>
      <c r="C847" s="4"/>
      <c r="D847" s="14"/>
      <c r="E847" s="15"/>
      <c r="F847" s="1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B848" s="4"/>
      <c r="C848" s="4"/>
      <c r="D848" s="14"/>
      <c r="E848" s="15"/>
      <c r="F848" s="1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B849" s="4"/>
      <c r="C849" s="4"/>
      <c r="D849" s="14"/>
      <c r="E849" s="15"/>
      <c r="F849" s="1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B850" s="4"/>
      <c r="C850" s="4"/>
      <c r="D850" s="14"/>
      <c r="E850" s="15"/>
      <c r="F850" s="1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B851" s="4"/>
      <c r="C851" s="4"/>
      <c r="D851" s="14"/>
      <c r="E851" s="15"/>
      <c r="F851" s="1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B852" s="4"/>
      <c r="C852" s="4"/>
      <c r="D852" s="14"/>
      <c r="E852" s="15"/>
      <c r="F852" s="1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B853" s="4"/>
      <c r="C853" s="4"/>
      <c r="D853" s="14"/>
      <c r="E853" s="15"/>
      <c r="F853" s="1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B854" s="4"/>
      <c r="C854" s="4"/>
      <c r="D854" s="14"/>
      <c r="E854" s="15"/>
      <c r="F854" s="1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B855" s="4"/>
      <c r="C855" s="4"/>
      <c r="D855" s="14"/>
      <c r="E855" s="15"/>
      <c r="F855" s="1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B856" s="4"/>
      <c r="C856" s="4"/>
      <c r="D856" s="14"/>
      <c r="E856" s="15"/>
      <c r="F856" s="1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B857" s="4"/>
      <c r="C857" s="4"/>
      <c r="D857" s="14"/>
      <c r="E857" s="15"/>
      <c r="F857" s="1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B858" s="4"/>
      <c r="C858" s="4"/>
      <c r="D858" s="14"/>
      <c r="E858" s="15"/>
      <c r="F858" s="1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B859" s="4"/>
      <c r="C859" s="4"/>
      <c r="D859" s="14"/>
      <c r="E859" s="15"/>
      <c r="F859" s="1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B860" s="4"/>
      <c r="C860" s="4"/>
      <c r="D860" s="14"/>
      <c r="E860" s="15"/>
      <c r="F860" s="1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B861" s="4"/>
      <c r="C861" s="4"/>
      <c r="D861" s="14"/>
      <c r="E861" s="15"/>
      <c r="F861" s="1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B862" s="4"/>
      <c r="C862" s="4"/>
      <c r="D862" s="14"/>
      <c r="E862" s="15"/>
      <c r="F862" s="1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B863" s="4"/>
      <c r="C863" s="4"/>
      <c r="D863" s="14"/>
      <c r="E863" s="15"/>
      <c r="F863" s="1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B864" s="4"/>
      <c r="C864" s="4"/>
      <c r="D864" s="14"/>
      <c r="E864" s="15"/>
      <c r="F864" s="1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B865" s="4"/>
      <c r="C865" s="4"/>
      <c r="D865" s="14"/>
      <c r="E865" s="15"/>
      <c r="F865" s="1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B866" s="4"/>
      <c r="C866" s="4"/>
      <c r="D866" s="14"/>
      <c r="E866" s="15"/>
      <c r="F866" s="1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B867" s="4"/>
      <c r="C867" s="4"/>
      <c r="D867" s="14"/>
      <c r="E867" s="15"/>
      <c r="F867" s="1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B868" s="4"/>
      <c r="C868" s="4"/>
      <c r="D868" s="14"/>
      <c r="E868" s="15"/>
      <c r="F868" s="1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B869" s="4"/>
      <c r="C869" s="4"/>
      <c r="D869" s="14"/>
      <c r="E869" s="15"/>
      <c r="F869" s="1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B870" s="4"/>
      <c r="C870" s="4"/>
      <c r="D870" s="14"/>
      <c r="E870" s="15"/>
      <c r="F870" s="1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B871" s="4"/>
      <c r="C871" s="4"/>
      <c r="D871" s="14"/>
      <c r="E871" s="15"/>
      <c r="F871" s="1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B872" s="4"/>
      <c r="C872" s="4"/>
      <c r="D872" s="14"/>
      <c r="E872" s="15"/>
      <c r="F872" s="1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B873" s="4"/>
      <c r="C873" s="4"/>
      <c r="D873" s="14"/>
      <c r="E873" s="15"/>
      <c r="F873" s="1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B874" s="4"/>
      <c r="C874" s="4"/>
      <c r="D874" s="14"/>
      <c r="E874" s="15"/>
      <c r="F874" s="1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B875" s="4"/>
      <c r="C875" s="4"/>
      <c r="D875" s="14"/>
      <c r="E875" s="15"/>
      <c r="F875" s="1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B876" s="4"/>
      <c r="C876" s="4"/>
      <c r="D876" s="14"/>
      <c r="E876" s="15"/>
      <c r="F876" s="1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B877" s="4"/>
      <c r="C877" s="4"/>
      <c r="D877" s="14"/>
      <c r="E877" s="15"/>
      <c r="F877" s="1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B878" s="4"/>
      <c r="C878" s="4"/>
      <c r="D878" s="14"/>
      <c r="E878" s="15"/>
      <c r="F878" s="1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B879" s="4"/>
      <c r="C879" s="4"/>
      <c r="D879" s="14"/>
      <c r="E879" s="15"/>
      <c r="F879" s="1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B880" s="4"/>
      <c r="C880" s="4"/>
      <c r="D880" s="14"/>
      <c r="E880" s="15"/>
      <c r="F880" s="1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B881" s="4"/>
      <c r="C881" s="4"/>
      <c r="D881" s="14"/>
      <c r="E881" s="15"/>
      <c r="F881" s="1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B882" s="4"/>
      <c r="C882" s="4"/>
      <c r="D882" s="14"/>
      <c r="E882" s="15"/>
      <c r="F882" s="1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B883" s="4"/>
      <c r="C883" s="4"/>
      <c r="D883" s="14"/>
      <c r="E883" s="15"/>
      <c r="F883" s="1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B884" s="4"/>
      <c r="C884" s="4"/>
      <c r="D884" s="14"/>
      <c r="E884" s="15"/>
      <c r="F884" s="1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B885" s="4"/>
      <c r="C885" s="4"/>
      <c r="D885" s="14"/>
      <c r="E885" s="15"/>
      <c r="F885" s="1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B886" s="4"/>
      <c r="C886" s="4"/>
      <c r="D886" s="14"/>
      <c r="E886" s="15"/>
      <c r="F886" s="1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B887" s="4"/>
      <c r="C887" s="4"/>
      <c r="D887" s="14"/>
      <c r="E887" s="15"/>
      <c r="F887" s="1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B888" s="4"/>
      <c r="C888" s="4"/>
      <c r="D888" s="14"/>
      <c r="E888" s="15"/>
      <c r="F888" s="1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B889" s="4"/>
      <c r="C889" s="4"/>
      <c r="D889" s="14"/>
      <c r="E889" s="15"/>
      <c r="F889" s="1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B890" s="4"/>
      <c r="C890" s="4"/>
      <c r="D890" s="14"/>
      <c r="E890" s="15"/>
      <c r="F890" s="1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B891" s="4"/>
      <c r="C891" s="4"/>
      <c r="D891" s="14"/>
      <c r="E891" s="15"/>
      <c r="F891" s="1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B892" s="4"/>
      <c r="C892" s="4"/>
      <c r="D892" s="14"/>
      <c r="E892" s="15"/>
      <c r="F892" s="1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B893" s="4"/>
      <c r="C893" s="4"/>
      <c r="D893" s="14"/>
      <c r="E893" s="15"/>
      <c r="F893" s="1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B894" s="4"/>
      <c r="C894" s="4"/>
      <c r="D894" s="14"/>
      <c r="E894" s="15"/>
      <c r="F894" s="1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B895" s="4"/>
      <c r="C895" s="4"/>
      <c r="D895" s="14"/>
      <c r="E895" s="15"/>
      <c r="F895" s="1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B896" s="4"/>
      <c r="C896" s="4"/>
      <c r="D896" s="14"/>
      <c r="E896" s="15"/>
      <c r="F896" s="1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B897" s="4"/>
      <c r="C897" s="4"/>
      <c r="D897" s="14"/>
      <c r="E897" s="15"/>
      <c r="F897" s="1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B898" s="4"/>
      <c r="C898" s="4"/>
      <c r="D898" s="14"/>
      <c r="E898" s="15"/>
      <c r="F898" s="1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B899" s="4"/>
      <c r="C899" s="4"/>
      <c r="D899" s="14"/>
      <c r="E899" s="15"/>
      <c r="F899" s="1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B900" s="4"/>
      <c r="C900" s="4"/>
      <c r="D900" s="14"/>
      <c r="E900" s="15"/>
      <c r="F900" s="1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B901" s="4"/>
      <c r="C901" s="4"/>
      <c r="D901" s="14"/>
      <c r="E901" s="15"/>
      <c r="F901" s="1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B902" s="4"/>
      <c r="C902" s="4"/>
      <c r="D902" s="14"/>
      <c r="E902" s="15"/>
      <c r="F902" s="1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B903" s="4"/>
      <c r="C903" s="4"/>
      <c r="D903" s="14"/>
      <c r="E903" s="15"/>
      <c r="F903" s="1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B904" s="4"/>
      <c r="C904" s="4"/>
      <c r="D904" s="14"/>
      <c r="E904" s="15"/>
      <c r="F904" s="1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B905" s="4"/>
      <c r="C905" s="4"/>
      <c r="D905" s="14"/>
      <c r="E905" s="15"/>
      <c r="F905" s="1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B906" s="4"/>
      <c r="C906" s="4"/>
      <c r="D906" s="14"/>
      <c r="E906" s="15"/>
      <c r="F906" s="1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B907" s="4"/>
      <c r="C907" s="4"/>
      <c r="D907" s="14"/>
      <c r="E907" s="15"/>
      <c r="F907" s="1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B908" s="4"/>
      <c r="C908" s="4"/>
      <c r="D908" s="14"/>
      <c r="E908" s="15"/>
      <c r="F908" s="1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B909" s="4"/>
      <c r="C909" s="4"/>
      <c r="D909" s="14"/>
      <c r="E909" s="15"/>
      <c r="F909" s="1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B910" s="4"/>
      <c r="C910" s="4"/>
      <c r="D910" s="14"/>
      <c r="E910" s="15"/>
      <c r="F910" s="1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B911" s="4"/>
      <c r="C911" s="4"/>
      <c r="D911" s="14"/>
      <c r="E911" s="15"/>
      <c r="F911" s="1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B912" s="4"/>
      <c r="C912" s="4"/>
      <c r="D912" s="14"/>
      <c r="E912" s="15"/>
      <c r="F912" s="1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B913" s="4"/>
      <c r="C913" s="4"/>
      <c r="D913" s="14"/>
      <c r="E913" s="15"/>
      <c r="F913" s="1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B914" s="4"/>
      <c r="C914" s="4"/>
      <c r="D914" s="14"/>
      <c r="E914" s="15"/>
      <c r="F914" s="1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B915" s="4"/>
      <c r="C915" s="4"/>
      <c r="D915" s="14"/>
      <c r="E915" s="15"/>
      <c r="F915" s="1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B916" s="4"/>
      <c r="C916" s="4"/>
      <c r="D916" s="14"/>
      <c r="E916" s="15"/>
      <c r="F916" s="1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B917" s="4"/>
      <c r="C917" s="4"/>
      <c r="D917" s="14"/>
      <c r="E917" s="15"/>
      <c r="F917" s="1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B918" s="4"/>
      <c r="C918" s="4"/>
      <c r="D918" s="14"/>
      <c r="E918" s="15"/>
      <c r="F918" s="1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B919" s="4"/>
      <c r="C919" s="4"/>
      <c r="D919" s="14"/>
      <c r="E919" s="15"/>
      <c r="F919" s="1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B920" s="4"/>
      <c r="C920" s="4"/>
      <c r="D920" s="14"/>
      <c r="E920" s="15"/>
      <c r="F920" s="1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B921" s="4"/>
      <c r="C921" s="4"/>
      <c r="D921" s="14"/>
      <c r="E921" s="15"/>
      <c r="F921" s="1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B922" s="4"/>
      <c r="C922" s="4"/>
      <c r="D922" s="14"/>
      <c r="E922" s="15"/>
      <c r="F922" s="1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B923" s="4"/>
      <c r="C923" s="4"/>
      <c r="D923" s="14"/>
      <c r="E923" s="15"/>
      <c r="F923" s="1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B924" s="4"/>
      <c r="C924" s="4"/>
      <c r="D924" s="14"/>
      <c r="E924" s="15"/>
      <c r="F924" s="1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B925" s="4"/>
      <c r="C925" s="4"/>
      <c r="D925" s="14"/>
      <c r="E925" s="15"/>
      <c r="F925" s="1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B926" s="4"/>
      <c r="C926" s="4"/>
      <c r="D926" s="14"/>
      <c r="E926" s="15"/>
      <c r="F926" s="1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B927" s="4"/>
      <c r="C927" s="4"/>
      <c r="D927" s="14"/>
      <c r="E927" s="15"/>
      <c r="F927" s="1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B928" s="4"/>
      <c r="C928" s="4"/>
      <c r="D928" s="14"/>
      <c r="E928" s="15"/>
      <c r="F928" s="1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B929" s="4"/>
      <c r="C929" s="4"/>
      <c r="D929" s="14"/>
      <c r="E929" s="15"/>
      <c r="F929" s="1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B930" s="4"/>
      <c r="C930" s="4"/>
      <c r="D930" s="14"/>
      <c r="E930" s="15"/>
      <c r="F930" s="1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B931" s="4"/>
      <c r="C931" s="4"/>
      <c r="D931" s="14"/>
      <c r="E931" s="15"/>
      <c r="F931" s="1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B932" s="4"/>
      <c r="C932" s="4"/>
      <c r="D932" s="14"/>
      <c r="E932" s="15"/>
      <c r="F932" s="1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B933" s="4"/>
      <c r="C933" s="4"/>
      <c r="D933" s="14"/>
      <c r="E933" s="15"/>
      <c r="F933" s="1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B934" s="4"/>
      <c r="C934" s="4"/>
      <c r="D934" s="14"/>
      <c r="E934" s="15"/>
      <c r="F934" s="1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B935" s="4"/>
      <c r="C935" s="4"/>
      <c r="D935" s="14"/>
      <c r="E935" s="15"/>
      <c r="F935" s="1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B936" s="4"/>
      <c r="C936" s="4"/>
      <c r="D936" s="14"/>
      <c r="E936" s="15"/>
      <c r="F936" s="1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B937" s="4"/>
      <c r="C937" s="4"/>
      <c r="D937" s="14"/>
      <c r="E937" s="15"/>
      <c r="F937" s="1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B938" s="4"/>
      <c r="C938" s="4"/>
      <c r="D938" s="14"/>
      <c r="E938" s="15"/>
      <c r="F938" s="1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B939" s="4"/>
      <c r="C939" s="4"/>
      <c r="D939" s="14"/>
      <c r="E939" s="15"/>
      <c r="F939" s="1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B940" s="4"/>
      <c r="C940" s="4"/>
      <c r="D940" s="14"/>
      <c r="E940" s="15"/>
      <c r="F940" s="1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B941" s="4"/>
      <c r="C941" s="4"/>
      <c r="D941" s="14"/>
      <c r="E941" s="15"/>
      <c r="F941" s="1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B942" s="4"/>
      <c r="C942" s="4"/>
      <c r="D942" s="14"/>
      <c r="E942" s="15"/>
      <c r="F942" s="1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B943" s="4"/>
      <c r="C943" s="4"/>
      <c r="D943" s="14"/>
      <c r="E943" s="15"/>
      <c r="F943" s="1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B944" s="4"/>
      <c r="C944" s="4"/>
      <c r="D944" s="14"/>
      <c r="E944" s="15"/>
      <c r="F944" s="1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B945" s="4"/>
      <c r="C945" s="4"/>
      <c r="D945" s="14"/>
      <c r="E945" s="15"/>
      <c r="F945" s="1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B946" s="4"/>
      <c r="C946" s="4"/>
      <c r="D946" s="14"/>
      <c r="E946" s="15"/>
      <c r="F946" s="1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B947" s="4"/>
      <c r="C947" s="4"/>
      <c r="D947" s="14"/>
      <c r="E947" s="15"/>
      <c r="F947" s="1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B948" s="4"/>
      <c r="C948" s="4"/>
      <c r="D948" s="14"/>
      <c r="E948" s="15"/>
      <c r="F948" s="1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B949" s="4"/>
      <c r="C949" s="4"/>
      <c r="D949" s="14"/>
      <c r="E949" s="15"/>
      <c r="F949" s="1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B950" s="4"/>
      <c r="C950" s="4"/>
      <c r="D950" s="14"/>
      <c r="E950" s="15"/>
      <c r="F950" s="1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B951" s="4"/>
      <c r="C951" s="4"/>
      <c r="D951" s="14"/>
      <c r="E951" s="15"/>
      <c r="F951" s="1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B952" s="4"/>
      <c r="C952" s="4"/>
      <c r="D952" s="14"/>
      <c r="E952" s="15"/>
      <c r="F952" s="1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B953" s="4"/>
      <c r="C953" s="4"/>
      <c r="D953" s="14"/>
      <c r="E953" s="15"/>
      <c r="F953" s="1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B954" s="4"/>
      <c r="C954" s="4"/>
      <c r="D954" s="14"/>
      <c r="E954" s="15"/>
      <c r="F954" s="1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B955" s="4"/>
      <c r="C955" s="4"/>
      <c r="D955" s="14"/>
      <c r="E955" s="15"/>
      <c r="F955" s="1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B956" s="4"/>
      <c r="C956" s="4"/>
      <c r="D956" s="14"/>
      <c r="E956" s="15"/>
      <c r="F956" s="1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B957" s="4"/>
      <c r="C957" s="4"/>
      <c r="D957" s="14"/>
      <c r="E957" s="15"/>
      <c r="F957" s="1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B958" s="4"/>
      <c r="C958" s="4"/>
      <c r="D958" s="14"/>
      <c r="E958" s="15"/>
      <c r="F958" s="1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B959" s="4"/>
      <c r="C959" s="4"/>
      <c r="D959" s="14"/>
      <c r="E959" s="15"/>
      <c r="F959" s="1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B960" s="4"/>
      <c r="C960" s="4"/>
      <c r="D960" s="14"/>
      <c r="E960" s="15"/>
      <c r="F960" s="1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B961" s="4"/>
      <c r="C961" s="4"/>
      <c r="D961" s="14"/>
      <c r="E961" s="15"/>
      <c r="F961" s="1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B962" s="4"/>
      <c r="C962" s="4"/>
      <c r="D962" s="14"/>
      <c r="E962" s="15"/>
      <c r="F962" s="1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B963" s="4"/>
      <c r="C963" s="4"/>
      <c r="D963" s="14"/>
      <c r="E963" s="15"/>
      <c r="F963" s="1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B964" s="4"/>
      <c r="C964" s="4"/>
      <c r="D964" s="14"/>
      <c r="E964" s="15"/>
      <c r="F964" s="1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B965" s="4"/>
      <c r="C965" s="4"/>
      <c r="D965" s="14"/>
      <c r="E965" s="15"/>
      <c r="F965" s="1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B966" s="4"/>
      <c r="C966" s="4"/>
      <c r="D966" s="14"/>
      <c r="E966" s="15"/>
      <c r="F966" s="1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B967" s="4"/>
      <c r="C967" s="4"/>
      <c r="D967" s="14"/>
      <c r="E967" s="15"/>
      <c r="F967" s="1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B968" s="4"/>
      <c r="C968" s="4"/>
      <c r="D968" s="14"/>
      <c r="E968" s="15"/>
      <c r="F968" s="1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B969" s="4"/>
      <c r="C969" s="4"/>
      <c r="D969" s="14"/>
      <c r="E969" s="15"/>
      <c r="F969" s="1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B970" s="4"/>
      <c r="C970" s="4"/>
      <c r="D970" s="14"/>
      <c r="E970" s="15"/>
      <c r="F970" s="1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B971" s="4"/>
      <c r="C971" s="4"/>
      <c r="D971" s="14"/>
      <c r="E971" s="15"/>
      <c r="F971" s="1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B972" s="4"/>
      <c r="C972" s="4"/>
      <c r="D972" s="14"/>
      <c r="E972" s="15"/>
      <c r="F972" s="1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B973" s="4"/>
      <c r="C973" s="4"/>
      <c r="D973" s="14"/>
      <c r="E973" s="15"/>
      <c r="F973" s="1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B974" s="4"/>
      <c r="C974" s="4"/>
      <c r="D974" s="14"/>
      <c r="E974" s="15"/>
      <c r="F974" s="1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B975" s="4"/>
      <c r="C975" s="4"/>
      <c r="D975" s="14"/>
      <c r="E975" s="15"/>
      <c r="F975" s="1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B976" s="4"/>
      <c r="C976" s="4"/>
      <c r="D976" s="14"/>
      <c r="E976" s="15"/>
      <c r="F976" s="1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B977" s="4"/>
      <c r="C977" s="4"/>
      <c r="D977" s="14"/>
      <c r="E977" s="15"/>
      <c r="F977" s="1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B978" s="4"/>
      <c r="C978" s="4"/>
      <c r="D978" s="14"/>
      <c r="E978" s="15"/>
      <c r="F978" s="1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B979" s="4"/>
      <c r="C979" s="4"/>
      <c r="D979" s="14"/>
      <c r="E979" s="15"/>
      <c r="F979" s="1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B980" s="4"/>
      <c r="C980" s="4"/>
      <c r="D980" s="14"/>
      <c r="E980" s="15"/>
      <c r="F980" s="1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B981" s="4"/>
      <c r="C981" s="4"/>
      <c r="D981" s="14"/>
      <c r="E981" s="15"/>
      <c r="F981" s="1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B982" s="4"/>
      <c r="C982" s="4"/>
      <c r="D982" s="14"/>
      <c r="E982" s="15"/>
      <c r="F982" s="1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B983" s="4"/>
      <c r="C983" s="4"/>
      <c r="D983" s="14"/>
      <c r="E983" s="15"/>
      <c r="F983" s="1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B984" s="4"/>
      <c r="C984" s="4"/>
      <c r="D984" s="14"/>
      <c r="E984" s="15"/>
      <c r="F984" s="1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B985" s="4"/>
      <c r="C985" s="4"/>
      <c r="D985" s="14"/>
      <c r="E985" s="15"/>
      <c r="F985" s="1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B986" s="4"/>
      <c r="C986" s="4"/>
      <c r="D986" s="14"/>
      <c r="E986" s="15"/>
      <c r="F986" s="1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B987" s="4"/>
      <c r="C987" s="4"/>
      <c r="D987" s="14"/>
      <c r="E987" s="15"/>
      <c r="F987" s="1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B988" s="4"/>
      <c r="C988" s="4"/>
      <c r="D988" s="14"/>
      <c r="E988" s="15"/>
      <c r="F988" s="1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B989" s="4"/>
      <c r="C989" s="4"/>
      <c r="D989" s="14"/>
      <c r="E989" s="15"/>
      <c r="F989" s="1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B990" s="4"/>
      <c r="C990" s="4"/>
      <c r="D990" s="14"/>
      <c r="E990" s="15"/>
      <c r="F990" s="1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B991" s="4"/>
      <c r="C991" s="4"/>
      <c r="D991" s="14"/>
      <c r="E991" s="15"/>
      <c r="F991" s="1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B992" s="4"/>
      <c r="C992" s="4"/>
      <c r="D992" s="14"/>
      <c r="E992" s="15"/>
      <c r="F992" s="1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B993" s="4"/>
      <c r="C993" s="4"/>
      <c r="D993" s="14"/>
      <c r="E993" s="15"/>
      <c r="F993" s="1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B994" s="4"/>
      <c r="C994" s="4"/>
      <c r="D994" s="14"/>
      <c r="E994" s="15"/>
      <c r="F994" s="1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B995" s="4"/>
      <c r="C995" s="4"/>
      <c r="D995" s="14"/>
      <c r="E995" s="15"/>
      <c r="F995" s="1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B996" s="4"/>
      <c r="C996" s="4"/>
      <c r="D996" s="14"/>
      <c r="E996" s="15"/>
      <c r="F996" s="1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B997" s="4"/>
      <c r="C997" s="4"/>
      <c r="D997" s="14"/>
      <c r="E997" s="15"/>
      <c r="F997" s="1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B998" s="4"/>
      <c r="C998" s="4"/>
      <c r="D998" s="14"/>
      <c r="E998" s="15"/>
      <c r="F998" s="1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B999" s="4"/>
      <c r="C999" s="4"/>
      <c r="D999" s="14"/>
      <c r="E999" s="15"/>
      <c r="F999" s="1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B1000" s="4"/>
      <c r="C1000" s="4"/>
      <c r="D1000" s="14"/>
      <c r="E1000" s="15"/>
      <c r="F1000" s="1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18">
    <mergeCell ref="D70:F70"/>
    <mergeCell ref="D30:F30"/>
    <mergeCell ref="D34:F34"/>
    <mergeCell ref="D38:F38"/>
    <mergeCell ref="D42:F42"/>
    <mergeCell ref="D46:F46"/>
    <mergeCell ref="D50:F50"/>
    <mergeCell ref="D54:F54"/>
    <mergeCell ref="D22:F22"/>
    <mergeCell ref="D26:F26"/>
    <mergeCell ref="D58:F58"/>
    <mergeCell ref="D62:F62"/>
    <mergeCell ref="D66:F66"/>
    <mergeCell ref="D2:F2"/>
    <mergeCell ref="D6:F6"/>
    <mergeCell ref="D10:F10"/>
    <mergeCell ref="D14:F14"/>
    <mergeCell ref="D18:F18"/>
  </mergeCells>
  <conditionalFormatting sqref="D1:F1048576">
    <cfRule type="cellIs" dxfId="14" priority="1" operator="equal">
      <formula>0</formula>
    </cfRule>
  </conditionalFormatting>
  <printOptions horizontalCentered="1" gridLines="1"/>
  <pageMargins left="0" right="0" top="0.39370078740157483" bottom="0.39370078740157483" header="0" footer="0"/>
  <pageSetup paperSize="9" scale="8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000"/>
  <sheetViews>
    <sheetView workbookViewId="0">
      <selection activeCell="D1" sqref="D1:F1048576"/>
    </sheetView>
  </sheetViews>
  <sheetFormatPr baseColWidth="10" defaultColWidth="14.5" defaultRowHeight="15" customHeight="1" x14ac:dyDescent="0.2"/>
  <cols>
    <col min="1" max="1" width="6.1640625" customWidth="1"/>
    <col min="2" max="2" width="38.5" customWidth="1"/>
    <col min="3" max="3" width="2.6640625" customWidth="1"/>
    <col min="4" max="4" width="40" customWidth="1"/>
    <col min="5" max="5" width="2.33203125" customWidth="1"/>
    <col min="6" max="6" width="43.33203125" customWidth="1"/>
    <col min="7" max="23" width="8.6640625" customWidth="1"/>
  </cols>
  <sheetData>
    <row r="1" spans="1:23" x14ac:dyDescent="0.2">
      <c r="A1" s="2">
        <v>1</v>
      </c>
      <c r="B1" s="2"/>
      <c r="C1" s="2"/>
      <c r="D1" s="6" t="s">
        <v>3</v>
      </c>
      <c r="E1" s="7"/>
      <c r="F1" s="6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">
      <c r="A2" s="2">
        <v>2</v>
      </c>
      <c r="B2" s="2"/>
      <c r="C2" s="2"/>
      <c r="D2" s="40" t="s">
        <v>5</v>
      </c>
      <c r="E2" s="41"/>
      <c r="F2" s="4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">
      <c r="A3" s="2">
        <v>3</v>
      </c>
      <c r="B3" s="2"/>
      <c r="C3" s="2"/>
      <c r="D3" s="17">
        <f>LOOKUP(6,'7 Teams'!NUMBERS, '7 Teams'!TEAMS)</f>
        <v>0</v>
      </c>
      <c r="E3" s="18" t="s">
        <v>6</v>
      </c>
      <c r="F3" s="17">
        <f>LOOKUP(1,'7 Teams'!NUMBERS, '7 Teams'!TEAMS)</f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">
      <c r="A4" s="2">
        <v>4</v>
      </c>
      <c r="B4" s="2"/>
      <c r="C4" s="2"/>
      <c r="D4" s="17">
        <f>LOOKUP(5,'7 Teams'!NUMBERS, '7 Teams'!TEAMS)</f>
        <v>0</v>
      </c>
      <c r="E4" s="18" t="s">
        <v>6</v>
      </c>
      <c r="F4" s="17">
        <f>LOOKUP(2,'7 Teams'!NUMBERS, '7 Teams'!TEAMS)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">
      <c r="A5" s="2">
        <v>5</v>
      </c>
      <c r="B5" s="2"/>
      <c r="C5" s="2"/>
      <c r="D5" s="17">
        <f>LOOKUP(4,'7 Teams'!NUMBERS, '7 Teams'!TEAMS)</f>
        <v>0</v>
      </c>
      <c r="E5" s="18" t="s">
        <v>6</v>
      </c>
      <c r="F5" s="17">
        <f>LOOKUP(3,'7 Teams'!NUMBERS, '7 Teams'!TEAMS)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">
      <c r="A6" s="2">
        <v>6</v>
      </c>
      <c r="B6" s="2"/>
      <c r="C6" s="2"/>
      <c r="D6" s="19">
        <f>LOOKUP(7,'7 Teams'!NUMBERS, '7 Teams'!TEAMS)</f>
        <v>0</v>
      </c>
      <c r="E6" s="20" t="s">
        <v>6</v>
      </c>
      <c r="F6" s="19" t="s">
        <v>26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">
      <c r="A7" s="2">
        <v>7</v>
      </c>
      <c r="B7" s="2"/>
      <c r="C7" s="2"/>
      <c r="D7" s="40" t="s">
        <v>7</v>
      </c>
      <c r="E7" s="41"/>
      <c r="F7" s="4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">
      <c r="A8" s="2"/>
      <c r="B8" s="2"/>
      <c r="C8" s="2"/>
      <c r="D8" s="17">
        <f>LOOKUP(7,'7 Teams'!NUMBERS, '7 Teams'!TEAMS)</f>
        <v>0</v>
      </c>
      <c r="E8" s="18" t="s">
        <v>6</v>
      </c>
      <c r="F8" s="17">
        <f>LOOKUP(5,'7 Teams'!NUMBERS, '7 Teams'!TEAMS)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">
      <c r="A9" s="2"/>
      <c r="B9" s="21" t="s">
        <v>8</v>
      </c>
      <c r="C9" s="2"/>
      <c r="D9" s="17">
        <f>LOOKUP(1,'7 Teams'!NUMBERS, '7 Teams'!TEAMS)</f>
        <v>0</v>
      </c>
      <c r="E9" s="18" t="s">
        <v>6</v>
      </c>
      <c r="F9" s="17">
        <f>LOOKUP(4,'7 Teams'!NUMBERS, '7 Teams'!TEAMS)</f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">
      <c r="A10" s="2"/>
      <c r="B10" s="3" t="s">
        <v>30</v>
      </c>
      <c r="C10" s="2"/>
      <c r="D10" s="17">
        <f>LOOKUP(2,'7 Teams'!NUMBERS, '7 Teams'!TEAMS)</f>
        <v>0</v>
      </c>
      <c r="E10" s="18" t="s">
        <v>6</v>
      </c>
      <c r="F10" s="17">
        <f>LOOKUP(3,'7 Teams'!NUMBERS, '7 Teams'!TEAMS)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">
      <c r="A11" s="2"/>
      <c r="B11" s="3" t="s">
        <v>31</v>
      </c>
      <c r="C11" s="2"/>
      <c r="D11" s="19">
        <f>LOOKUP(6,'7 Teams'!NUMBERS, '7 Teams'!TEAMS)</f>
        <v>0</v>
      </c>
      <c r="E11" s="20" t="s">
        <v>6</v>
      </c>
      <c r="F11" s="19" t="s">
        <v>26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">
      <c r="A12" s="2"/>
      <c r="B12" s="3" t="s">
        <v>32</v>
      </c>
      <c r="C12" s="2"/>
      <c r="D12" s="40" t="s">
        <v>10</v>
      </c>
      <c r="E12" s="41"/>
      <c r="F12" s="4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2">
      <c r="A13" s="2"/>
      <c r="B13" s="2"/>
      <c r="C13" s="2"/>
      <c r="D13" s="17">
        <f>LOOKUP(4,'7 Teams'!NUMBERS, '7 Teams'!TEAMS)</f>
        <v>0</v>
      </c>
      <c r="E13" s="18" t="s">
        <v>6</v>
      </c>
      <c r="F13" s="17">
        <f>LOOKUP(6,'7 Teams'!NUMBERS, '7 Teams'!TEAMS)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">
      <c r="A14" s="2"/>
      <c r="B14" s="2"/>
      <c r="C14" s="2"/>
      <c r="D14" s="17">
        <f>LOOKUP(3,'7 Teams'!NUMBERS, '7 Teams'!TEAMS)</f>
        <v>0</v>
      </c>
      <c r="E14" s="18" t="s">
        <v>6</v>
      </c>
      <c r="F14" s="17">
        <f>LOOKUP(7,'7 Teams'!NUMBERS, '7 Teams'!TEAMS)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">
      <c r="A15" s="2"/>
      <c r="B15" s="2"/>
      <c r="C15" s="2"/>
      <c r="D15" s="17">
        <f>LOOKUP(2,'7 Teams'!NUMBERS, '7 Teams'!TEAMS)</f>
        <v>0</v>
      </c>
      <c r="E15" s="18" t="s">
        <v>6</v>
      </c>
      <c r="F15" s="17">
        <f>LOOKUP(1,'7 Teams'!NUMBERS, '7 Teams'!TEAMS)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2">
      <c r="A16" s="2"/>
      <c r="B16" s="2"/>
      <c r="C16" s="2"/>
      <c r="D16" s="19">
        <f>LOOKUP(5,'7 Teams'!NUMBERS, '7 Teams'!TEAMS)</f>
        <v>0</v>
      </c>
      <c r="E16" s="20" t="s">
        <v>6</v>
      </c>
      <c r="F16" s="19" t="s">
        <v>26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">
      <c r="A17" s="2"/>
      <c r="B17" s="2"/>
      <c r="C17" s="2"/>
      <c r="D17" s="40" t="s">
        <v>11</v>
      </c>
      <c r="E17" s="41"/>
      <c r="F17" s="4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2">
      <c r="A18" s="2"/>
      <c r="B18" s="2"/>
      <c r="C18" s="2"/>
      <c r="D18" s="17">
        <f>LOOKUP(5,'7 Teams'!NUMBERS, '7 Teams'!TEAMS)</f>
        <v>0</v>
      </c>
      <c r="E18" s="18" t="s">
        <v>6</v>
      </c>
      <c r="F18" s="17">
        <f>LOOKUP(3,'7 Teams'!NUMBERS, '7 Teams'!TEAMS)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2">
      <c r="A19" s="2"/>
      <c r="B19" s="2"/>
      <c r="C19" s="2"/>
      <c r="D19" s="17">
        <f>LOOKUP(6,'7 Teams'!NUMBERS, '7 Teams'!TEAMS)</f>
        <v>0</v>
      </c>
      <c r="E19" s="18" t="s">
        <v>6</v>
      </c>
      <c r="F19" s="17">
        <f>LOOKUP(2,'7 Teams'!NUMBERS, '7 Teams'!TEAMS)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2">
      <c r="A20" s="2"/>
      <c r="B20" s="2"/>
      <c r="C20" s="2"/>
      <c r="D20" s="17">
        <f>LOOKUP(7,'7 Teams'!NUMBERS, '7 Teams'!TEAMS)</f>
        <v>0</v>
      </c>
      <c r="E20" s="18" t="s">
        <v>6</v>
      </c>
      <c r="F20" s="17">
        <f>LOOKUP(1,'7 Teams'!NUMBERS, '7 Teams'!TEAMS)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">
      <c r="A21" s="2"/>
      <c r="B21" s="2"/>
      <c r="C21" s="2"/>
      <c r="D21" s="19">
        <f>LOOKUP(4,'7 Teams'!NUMBERS, '7 Teams'!TEAMS)</f>
        <v>0</v>
      </c>
      <c r="E21" s="20" t="s">
        <v>6</v>
      </c>
      <c r="F21" s="19" t="s">
        <v>26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">
      <c r="A22" s="2"/>
      <c r="B22" s="2"/>
      <c r="C22" s="2"/>
      <c r="D22" s="40" t="s">
        <v>12</v>
      </c>
      <c r="E22" s="41"/>
      <c r="F22" s="4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">
      <c r="A23" s="2"/>
      <c r="B23" s="2"/>
      <c r="C23" s="2"/>
      <c r="D23" s="17">
        <f>LOOKUP(2,'7 Teams'!NUMBERS, '7 Teams'!TEAMS)</f>
        <v>0</v>
      </c>
      <c r="E23" s="18" t="s">
        <v>6</v>
      </c>
      <c r="F23" s="17">
        <f>LOOKUP(4,'7 Teams'!NUMBERS, '7 Teams'!TEAMS)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">
      <c r="A24" s="2"/>
      <c r="B24" s="2"/>
      <c r="C24" s="2"/>
      <c r="D24" s="17">
        <f>LOOKUP(1,'7 Teams'!NUMBERS, '7 Teams'!TEAMS)</f>
        <v>0</v>
      </c>
      <c r="E24" s="18" t="s">
        <v>6</v>
      </c>
      <c r="F24" s="17">
        <f>LOOKUP(5,'7 Teams'!NUMBERS, '7 Teams'!TEAMS)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">
      <c r="A25" s="2"/>
      <c r="B25" s="2"/>
      <c r="C25" s="2"/>
      <c r="D25" s="17">
        <f>LOOKUP(7,'7 Teams'!NUMBERS, '7 Teams'!TEAMS)</f>
        <v>0</v>
      </c>
      <c r="E25" s="18" t="s">
        <v>6</v>
      </c>
      <c r="F25" s="17">
        <f>LOOKUP(6,'7 Teams'!NUMBERS, '7 Teams'!TEAMS)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">
      <c r="A26" s="2"/>
      <c r="B26" s="2"/>
      <c r="C26" s="2"/>
      <c r="D26" s="19">
        <f>LOOKUP(3,'7 Teams'!NUMBERS, '7 Teams'!TEAMS)</f>
        <v>0</v>
      </c>
      <c r="E26" s="20" t="s">
        <v>6</v>
      </c>
      <c r="F26" s="19" t="s">
        <v>26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">
      <c r="A27" s="2"/>
      <c r="B27" s="2"/>
      <c r="C27" s="2"/>
      <c r="D27" s="40" t="s">
        <v>13</v>
      </c>
      <c r="E27" s="41"/>
      <c r="F27" s="4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">
      <c r="A28" s="2"/>
      <c r="B28" s="2"/>
      <c r="C28" s="2"/>
      <c r="D28" s="17">
        <f>LOOKUP(3,'7 Teams'!NUMBERS, '7 Teams'!TEAMS)</f>
        <v>0</v>
      </c>
      <c r="E28" s="18" t="s">
        <v>6</v>
      </c>
      <c r="F28" s="17">
        <f>LOOKUP(1,'7 Teams'!NUMBERS, '7 Teams'!TEAMS)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">
      <c r="A29" s="2"/>
      <c r="B29" s="2"/>
      <c r="C29" s="2"/>
      <c r="D29" s="17">
        <f>LOOKUP(4,'7 Teams'!NUMBERS, '7 Teams'!TEAMS)</f>
        <v>0</v>
      </c>
      <c r="E29" s="18" t="s">
        <v>6</v>
      </c>
      <c r="F29" s="17">
        <f>LOOKUP(7,'7 Teams'!NUMBERS, '7 Teams'!TEAMS)</f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">
      <c r="A30" s="2"/>
      <c r="B30" s="2"/>
      <c r="C30" s="2"/>
      <c r="D30" s="17">
        <f>LOOKUP(5,'7 Teams'!NUMBERS, '7 Teams'!TEAMS)</f>
        <v>0</v>
      </c>
      <c r="E30" s="18" t="s">
        <v>6</v>
      </c>
      <c r="F30" s="17">
        <f>LOOKUP(6,'7 Teams'!NUMBERS, '7 Teams'!TEAMS)</f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">
      <c r="A31" s="2"/>
      <c r="B31" s="2"/>
      <c r="C31" s="2"/>
      <c r="D31" s="19">
        <f>LOOKUP(2,'7 Teams'!NUMBERS, '7 Teams'!TEAMS)</f>
        <v>0</v>
      </c>
      <c r="E31" s="20" t="s">
        <v>6</v>
      </c>
      <c r="F31" s="19" t="s">
        <v>26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">
      <c r="A32" s="2"/>
      <c r="B32" s="2"/>
      <c r="C32" s="2"/>
      <c r="D32" s="40" t="s">
        <v>14</v>
      </c>
      <c r="E32" s="41"/>
      <c r="F32" s="4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">
      <c r="A33" s="2"/>
      <c r="B33" s="2"/>
      <c r="C33" s="2"/>
      <c r="D33" s="17">
        <f>LOOKUP(7,'7 Teams'!NUMBERS, '7 Teams'!TEAMS)</f>
        <v>0</v>
      </c>
      <c r="E33" s="18" t="s">
        <v>6</v>
      </c>
      <c r="F33" s="17">
        <f>LOOKUP(2,'7 Teams'!NUMBERS, '7 Teams'!TEAMS)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">
      <c r="A34" s="2"/>
      <c r="B34" s="2"/>
      <c r="C34" s="2"/>
      <c r="D34" s="17">
        <f>LOOKUP(6,'7 Teams'!NUMBERS, '7 Teams'!TEAMS)</f>
        <v>0</v>
      </c>
      <c r="E34" s="18" t="s">
        <v>6</v>
      </c>
      <c r="F34" s="17">
        <f>LOOKUP(3,'7 Teams'!NUMBERS, '7 Teams'!TEAMS)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">
      <c r="A35" s="2"/>
      <c r="B35" s="2"/>
      <c r="C35" s="2"/>
      <c r="D35" s="17">
        <f>LOOKUP(5,'7 Teams'!NUMBERS, '7 Teams'!TEAMS)</f>
        <v>0</v>
      </c>
      <c r="E35" s="18" t="s">
        <v>6</v>
      </c>
      <c r="F35" s="17">
        <f>LOOKUP(4,'7 Teams'!NUMBERS, '7 Teams'!TEAMS)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">
      <c r="A36" s="2"/>
      <c r="B36" s="2"/>
      <c r="C36" s="2"/>
      <c r="D36" s="19">
        <f>LOOKUP(1,'7 Teams'!NUMBERS, '7 Teams'!TEAMS)</f>
        <v>0</v>
      </c>
      <c r="E36" s="20" t="s">
        <v>6</v>
      </c>
      <c r="F36" s="19" t="s">
        <v>26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">
      <c r="A37" s="2"/>
      <c r="B37" s="2"/>
      <c r="C37" s="2"/>
      <c r="D37" s="40" t="s">
        <v>15</v>
      </c>
      <c r="E37" s="41"/>
      <c r="F37" s="4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">
      <c r="A38" s="2"/>
      <c r="B38" s="2"/>
      <c r="C38" s="2"/>
      <c r="D38" s="17">
        <f>LOOKUP(1,'7 Teams'!NUMBERS, '7 Teams'!TEAMS)</f>
        <v>0</v>
      </c>
      <c r="E38" s="18" t="s">
        <v>6</v>
      </c>
      <c r="F38" s="17">
        <f>LOOKUP(6,'7 Teams'!NUMBERS, '7 Teams'!TEAMS)</f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">
      <c r="A39" s="2"/>
      <c r="B39" s="2"/>
      <c r="C39" s="2"/>
      <c r="D39" s="17">
        <f>LOOKUP(2,'7 Teams'!NUMBERS, '7 Teams'!TEAMS)</f>
        <v>0</v>
      </c>
      <c r="E39" s="18" t="s">
        <v>6</v>
      </c>
      <c r="F39" s="17">
        <f>LOOKUP(5,'7 Teams'!NUMBERS, '7 Teams'!TEAMS)</f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">
      <c r="A40" s="2"/>
      <c r="B40" s="2"/>
      <c r="C40" s="2"/>
      <c r="D40" s="17">
        <f>LOOKUP(3,'7 Teams'!NUMBERS, '7 Teams'!TEAMS)</f>
        <v>0</v>
      </c>
      <c r="E40" s="18" t="s">
        <v>6</v>
      </c>
      <c r="F40" s="17">
        <f>LOOKUP(4,'7 Teams'!NUMBERS, '7 Teams'!TEAMS)</f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">
      <c r="A41" s="2"/>
      <c r="B41" s="2"/>
      <c r="C41" s="2"/>
      <c r="D41" s="19">
        <f>LOOKUP(7,'7 Teams'!NUMBERS, '7 Teams'!TEAMS)</f>
        <v>0</v>
      </c>
      <c r="E41" s="20" t="s">
        <v>6</v>
      </c>
      <c r="F41" s="19" t="s">
        <v>26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">
      <c r="A42" s="2"/>
      <c r="B42" s="2"/>
      <c r="C42" s="2"/>
      <c r="D42" s="40" t="s">
        <v>16</v>
      </c>
      <c r="E42" s="41"/>
      <c r="F42" s="4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">
      <c r="A43" s="2"/>
      <c r="B43" s="2"/>
      <c r="C43" s="2"/>
      <c r="D43" s="17">
        <f>LOOKUP(5,'7 Teams'!NUMBERS, '7 Teams'!TEAMS)</f>
        <v>0</v>
      </c>
      <c r="E43" s="18" t="s">
        <v>6</v>
      </c>
      <c r="F43" s="17">
        <f>LOOKUP(7,'7 Teams'!NUMBERS, '7 Teams'!TEAMS)</f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">
      <c r="A44" s="2"/>
      <c r="B44" s="2"/>
      <c r="C44" s="2"/>
      <c r="D44" s="17">
        <f>LOOKUP(4,'7 Teams'!NUMBERS, '7 Teams'!TEAMS)</f>
        <v>0</v>
      </c>
      <c r="E44" s="18" t="s">
        <v>6</v>
      </c>
      <c r="F44" s="17">
        <f>LOOKUP(1,'7 Teams'!NUMBERS, '7 Teams'!TEAMS)</f>
        <v>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">
      <c r="A45" s="2"/>
      <c r="B45" s="2"/>
      <c r="C45" s="2"/>
      <c r="D45" s="17">
        <f>LOOKUP(3,'7 Teams'!NUMBERS, '7 Teams'!TEAMS)</f>
        <v>0</v>
      </c>
      <c r="E45" s="18" t="s">
        <v>6</v>
      </c>
      <c r="F45" s="17">
        <f>LOOKUP(2,'7 Teams'!NUMBERS, '7 Teams'!TEAMS)</f>
        <v>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">
      <c r="A46" s="2"/>
      <c r="B46" s="2"/>
      <c r="C46" s="2"/>
      <c r="D46" s="19">
        <f>LOOKUP(6,'7 Teams'!NUMBERS, '7 Teams'!TEAMS)</f>
        <v>0</v>
      </c>
      <c r="E46" s="20" t="s">
        <v>6</v>
      </c>
      <c r="F46" s="19" t="s">
        <v>26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">
      <c r="A47" s="2"/>
      <c r="B47" s="2"/>
      <c r="C47" s="2"/>
      <c r="D47" s="40" t="s">
        <v>17</v>
      </c>
      <c r="E47" s="41"/>
      <c r="F47" s="4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">
      <c r="A48" s="2"/>
      <c r="B48" s="2"/>
      <c r="C48" s="2"/>
      <c r="D48" s="17">
        <f>LOOKUP(6,'7 Teams'!NUMBERS, '7 Teams'!TEAMS)</f>
        <v>0</v>
      </c>
      <c r="E48" s="18" t="s">
        <v>6</v>
      </c>
      <c r="F48" s="17">
        <f>LOOKUP(4,'7 Teams'!NUMBERS, '7 Teams'!TEAMS)</f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">
      <c r="A49" s="2"/>
      <c r="B49" s="2"/>
      <c r="C49" s="2"/>
      <c r="D49" s="17">
        <f>LOOKUP(7,'7 Teams'!NUMBERS, '7 Teams'!TEAMS)</f>
        <v>0</v>
      </c>
      <c r="E49" s="18" t="s">
        <v>6</v>
      </c>
      <c r="F49" s="17">
        <f>LOOKUP(3,'7 Teams'!NUMBERS, '7 Teams'!TEAMS)</f>
        <v>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">
      <c r="A50" s="2"/>
      <c r="B50" s="2"/>
      <c r="C50" s="2"/>
      <c r="D50" s="17">
        <f>LOOKUP(1,'7 Teams'!NUMBERS, '7 Teams'!TEAMS)</f>
        <v>0</v>
      </c>
      <c r="E50" s="18" t="s">
        <v>6</v>
      </c>
      <c r="F50" s="17">
        <f>LOOKUP(2,'7 Teams'!NUMBERS, '7 Teams'!TEAMS)</f>
        <v>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">
      <c r="A51" s="2"/>
      <c r="B51" s="2"/>
      <c r="C51" s="2"/>
      <c r="D51" s="19">
        <f>LOOKUP(5,'7 Teams'!NUMBERS, '7 Teams'!TEAMS)</f>
        <v>0</v>
      </c>
      <c r="E51" s="20" t="s">
        <v>6</v>
      </c>
      <c r="F51" s="19" t="s">
        <v>26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">
      <c r="A52" s="2"/>
      <c r="B52" s="2"/>
      <c r="C52" s="2"/>
      <c r="D52" s="40" t="s">
        <v>18</v>
      </c>
      <c r="E52" s="41"/>
      <c r="F52" s="4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">
      <c r="A53" s="2"/>
      <c r="B53" s="2"/>
      <c r="C53" s="2"/>
      <c r="D53" s="17">
        <f>LOOKUP(3,'7 Teams'!NUMBERS, '7 Teams'!TEAMS)</f>
        <v>0</v>
      </c>
      <c r="E53" s="18" t="s">
        <v>6</v>
      </c>
      <c r="F53" s="17">
        <f>LOOKUP(5,'7 Teams'!NUMBERS, '7 Teams'!TEAMS)</f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">
      <c r="A54" s="2"/>
      <c r="B54" s="2"/>
      <c r="C54" s="2"/>
      <c r="D54" s="17">
        <f>LOOKUP(2,'7 Teams'!NUMBERS, '7 Teams'!TEAMS)</f>
        <v>0</v>
      </c>
      <c r="E54" s="18" t="s">
        <v>6</v>
      </c>
      <c r="F54" s="17">
        <f>LOOKUP(6,'7 Teams'!NUMBERS, '7 Teams'!TEAMS)</f>
        <v>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">
      <c r="A55" s="2"/>
      <c r="B55" s="2"/>
      <c r="C55" s="2"/>
      <c r="D55" s="17">
        <f>LOOKUP(1,'7 Teams'!NUMBERS, '7 Teams'!TEAMS)</f>
        <v>0</v>
      </c>
      <c r="E55" s="18" t="s">
        <v>6</v>
      </c>
      <c r="F55" s="17">
        <f>LOOKUP(7,'7 Teams'!NUMBERS, '7 Teams'!TEAMS)</f>
        <v>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">
      <c r="A56" s="2"/>
      <c r="B56" s="2"/>
      <c r="C56" s="2"/>
      <c r="D56" s="19">
        <f>LOOKUP(4,'7 Teams'!NUMBERS, '7 Teams'!TEAMS)</f>
        <v>0</v>
      </c>
      <c r="E56" s="20" t="s">
        <v>6</v>
      </c>
      <c r="F56" s="19" t="s">
        <v>26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">
      <c r="A57" s="2"/>
      <c r="B57" s="2"/>
      <c r="C57" s="2"/>
      <c r="D57" s="40" t="s">
        <v>19</v>
      </c>
      <c r="E57" s="41"/>
      <c r="F57" s="4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">
      <c r="A58" s="2"/>
      <c r="B58" s="2"/>
      <c r="C58" s="2"/>
      <c r="D58" s="17">
        <f>LOOKUP(4,'7 Teams'!NUMBERS, '7 Teams'!TEAMS)</f>
        <v>0</v>
      </c>
      <c r="E58" s="18" t="s">
        <v>6</v>
      </c>
      <c r="F58" s="17">
        <f>LOOKUP(2,'7 Teams'!NUMBERS, '7 Teams'!TEAMS)</f>
        <v>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">
      <c r="A59" s="2"/>
      <c r="B59" s="2"/>
      <c r="C59" s="2"/>
      <c r="D59" s="17">
        <f>LOOKUP(5,'7 Teams'!NUMBERS, '7 Teams'!TEAMS)</f>
        <v>0</v>
      </c>
      <c r="E59" s="18" t="s">
        <v>6</v>
      </c>
      <c r="F59" s="17">
        <f>LOOKUP(1,'7 Teams'!NUMBERS, '7 Teams'!TEAMS)</f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">
      <c r="A60" s="2"/>
      <c r="B60" s="2"/>
      <c r="C60" s="2"/>
      <c r="D60" s="17">
        <f>LOOKUP(6,'7 Teams'!NUMBERS, '7 Teams'!TEAMS)</f>
        <v>0</v>
      </c>
      <c r="E60" s="18" t="s">
        <v>6</v>
      </c>
      <c r="F60" s="17">
        <f>LOOKUP(7,'7 Teams'!NUMBERS, '7 Teams'!TEAMS)</f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">
      <c r="A61" s="2"/>
      <c r="B61" s="2"/>
      <c r="C61" s="2"/>
      <c r="D61" s="19">
        <f>LOOKUP(3,'7 Teams'!NUMBERS, '7 Teams'!TEAMS)</f>
        <v>0</v>
      </c>
      <c r="E61" s="20" t="s">
        <v>6</v>
      </c>
      <c r="F61" s="19" t="s">
        <v>26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">
      <c r="A62" s="2"/>
      <c r="B62" s="2"/>
      <c r="C62" s="2"/>
      <c r="D62" s="40" t="s">
        <v>20</v>
      </c>
      <c r="E62" s="41"/>
      <c r="F62" s="4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">
      <c r="A63" s="2"/>
      <c r="B63" s="2"/>
      <c r="C63" s="2"/>
      <c r="D63" s="17">
        <f>LOOKUP(1,'7 Teams'!NUMBERS, '7 Teams'!TEAMS)</f>
        <v>0</v>
      </c>
      <c r="E63" s="18" t="s">
        <v>6</v>
      </c>
      <c r="F63" s="17">
        <f>LOOKUP(3,'7 Teams'!NUMBERS, '7 Teams'!TEAMS)</f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">
      <c r="A64" s="2"/>
      <c r="B64" s="2"/>
      <c r="C64" s="2"/>
      <c r="D64" s="17">
        <f>LOOKUP(7,'7 Teams'!NUMBERS, '7 Teams'!TEAMS)</f>
        <v>0</v>
      </c>
      <c r="E64" s="18" t="s">
        <v>6</v>
      </c>
      <c r="F64" s="17">
        <f>LOOKUP(4,'7 Teams'!NUMBERS, '7 Teams'!TEAMS)</f>
        <v>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">
      <c r="A65" s="2"/>
      <c r="B65" s="2"/>
      <c r="C65" s="2"/>
      <c r="D65" s="17">
        <f>LOOKUP(6,'7 Teams'!NUMBERS, '7 Teams'!TEAMS)</f>
        <v>0</v>
      </c>
      <c r="E65" s="18" t="s">
        <v>6</v>
      </c>
      <c r="F65" s="17">
        <f>LOOKUP(5,'7 Teams'!NUMBERS, '7 Teams'!TEAMS)</f>
        <v>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">
      <c r="A66" s="2"/>
      <c r="B66" s="2"/>
      <c r="C66" s="2"/>
      <c r="D66" s="19">
        <f>LOOKUP(2,'7 Teams'!NUMBERS, '7 Teams'!TEAMS)</f>
        <v>0</v>
      </c>
      <c r="E66" s="20" t="s">
        <v>6</v>
      </c>
      <c r="F66" s="19" t="s">
        <v>26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">
      <c r="A67" s="2"/>
      <c r="B67" s="2"/>
      <c r="C67" s="2"/>
      <c r="D67" s="40" t="s">
        <v>21</v>
      </c>
      <c r="E67" s="41"/>
      <c r="F67" s="4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">
      <c r="A68" s="2"/>
      <c r="B68" s="2"/>
      <c r="C68" s="2"/>
      <c r="D68" s="17">
        <f>LOOKUP(2,'7 Teams'!NUMBERS, '7 Teams'!TEAMS)</f>
        <v>0</v>
      </c>
      <c r="E68" s="18" t="s">
        <v>6</v>
      </c>
      <c r="F68" s="17">
        <f>LOOKUP(7,'7 Teams'!NUMBERS, '7 Teams'!TEAMS)</f>
        <v>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">
      <c r="A69" s="2"/>
      <c r="B69" s="2"/>
      <c r="C69" s="2"/>
      <c r="D69" s="17">
        <f>LOOKUP(3,'7 Teams'!NUMBERS, '7 Teams'!TEAMS)</f>
        <v>0</v>
      </c>
      <c r="E69" s="18" t="s">
        <v>6</v>
      </c>
      <c r="F69" s="17">
        <f>LOOKUP(6,'7 Teams'!NUMBERS, '7 Teams'!TEAMS)</f>
        <v>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">
      <c r="A70" s="2"/>
      <c r="B70" s="2"/>
      <c r="C70" s="2"/>
      <c r="D70" s="17">
        <f>LOOKUP(4,'7 Teams'!NUMBERS, '7 Teams'!TEAMS)</f>
        <v>0</v>
      </c>
      <c r="E70" s="18" t="s">
        <v>6</v>
      </c>
      <c r="F70" s="17">
        <f>LOOKUP(5,'7 Teams'!NUMBERS, '7 Teams'!TEAMS)</f>
        <v>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">
      <c r="A71" s="2"/>
      <c r="B71" s="2"/>
      <c r="C71" s="2"/>
      <c r="D71" s="19">
        <f>LOOKUP(1,'7 Teams'!NUMBERS, '7 Teams'!TEAMS)</f>
        <v>0</v>
      </c>
      <c r="E71" s="20" t="s">
        <v>6</v>
      </c>
      <c r="F71" s="19" t="s">
        <v>26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">
      <c r="A72" s="2"/>
      <c r="B72" s="2"/>
      <c r="C72" s="2"/>
      <c r="D72" s="40" t="s">
        <v>22</v>
      </c>
      <c r="E72" s="41"/>
      <c r="F72" s="4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">
      <c r="A73" s="2"/>
      <c r="B73" s="2"/>
      <c r="C73" s="2"/>
      <c r="D73" s="17">
        <f>LOOKUP(6,'7 Teams'!NUMBERS, '7 Teams'!TEAMS)</f>
        <v>0</v>
      </c>
      <c r="E73" s="18" t="s">
        <v>6</v>
      </c>
      <c r="F73" s="17">
        <f>LOOKUP(1,'7 Teams'!NUMBERS, '7 Teams'!TEAMS)</f>
        <v>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2"/>
      <c r="B74" s="2"/>
      <c r="C74" s="2"/>
      <c r="D74" s="17">
        <f>LOOKUP(5,'7 Teams'!NUMBERS, '7 Teams'!TEAMS)</f>
        <v>0</v>
      </c>
      <c r="E74" s="18" t="s">
        <v>6</v>
      </c>
      <c r="F74" s="17">
        <f>LOOKUP(2,'7 Teams'!NUMBERS, '7 Teams'!TEAMS)</f>
        <v>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2"/>
      <c r="B75" s="2"/>
      <c r="C75" s="2"/>
      <c r="D75" s="17">
        <f>LOOKUP(4,'7 Teams'!NUMBERS, '7 Teams'!TEAMS)</f>
        <v>0</v>
      </c>
      <c r="E75" s="18" t="s">
        <v>6</v>
      </c>
      <c r="F75" s="17">
        <f>LOOKUP(3,'7 Teams'!NUMBERS, '7 Teams'!TEAMS)</f>
        <v>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">
      <c r="A76" s="2"/>
      <c r="B76" s="2"/>
      <c r="C76" s="2"/>
      <c r="D76" s="19">
        <f>LOOKUP(7,'7 Teams'!NUMBERS, '7 Teams'!TEAMS)</f>
        <v>0</v>
      </c>
      <c r="E76" s="20" t="s">
        <v>6</v>
      </c>
      <c r="F76" s="19" t="s">
        <v>26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">
      <c r="A77" s="2"/>
      <c r="B77" s="2"/>
      <c r="C77" s="2"/>
      <c r="D77" s="40" t="s">
        <v>23</v>
      </c>
      <c r="E77" s="41"/>
      <c r="F77" s="4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">
      <c r="A78" s="2"/>
      <c r="B78" s="2"/>
      <c r="C78" s="2"/>
      <c r="D78" s="17">
        <f>LOOKUP(7,'7 Teams'!NUMBERS, '7 Teams'!TEAMS)</f>
        <v>0</v>
      </c>
      <c r="E78" s="18" t="s">
        <v>6</v>
      </c>
      <c r="F78" s="17">
        <f>LOOKUP(5,'7 Teams'!NUMBERS, '7 Teams'!TEAMS)</f>
        <v>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">
      <c r="A79" s="2"/>
      <c r="B79" s="2"/>
      <c r="C79" s="2"/>
      <c r="D79" s="17">
        <f>LOOKUP(1,'7 Teams'!NUMBERS, '7 Teams'!TEAMS)</f>
        <v>0</v>
      </c>
      <c r="E79" s="18" t="s">
        <v>6</v>
      </c>
      <c r="F79" s="17">
        <f>LOOKUP(4,'7 Teams'!NUMBERS, '7 Teams'!TEAMS)</f>
        <v>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">
      <c r="A80" s="2"/>
      <c r="B80" s="2"/>
      <c r="C80" s="2"/>
      <c r="D80" s="17">
        <f>LOOKUP(2,'7 Teams'!NUMBERS, '7 Teams'!TEAMS)</f>
        <v>0</v>
      </c>
      <c r="E80" s="18" t="s">
        <v>6</v>
      </c>
      <c r="F80" s="17">
        <f>LOOKUP(3,'7 Teams'!NUMBERS, '7 Teams'!TEAMS)</f>
        <v>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">
      <c r="A81" s="2"/>
      <c r="B81" s="2"/>
      <c r="C81" s="2"/>
      <c r="D81" s="19">
        <f>LOOKUP(6,'7 Teams'!NUMBERS, '7 Teams'!TEAMS)</f>
        <v>0</v>
      </c>
      <c r="E81" s="20" t="s">
        <v>6</v>
      </c>
      <c r="F81" s="19" t="s">
        <v>26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">
      <c r="A82" s="2"/>
      <c r="B82" s="2"/>
      <c r="C82" s="2"/>
      <c r="D82" s="40" t="s">
        <v>24</v>
      </c>
      <c r="E82" s="41"/>
      <c r="F82" s="4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">
      <c r="A83" s="2"/>
      <c r="B83" s="2"/>
      <c r="C83" s="2"/>
      <c r="D83" s="17">
        <f>LOOKUP(4,'7 Teams'!NUMBERS, '7 Teams'!TEAMS)</f>
        <v>0</v>
      </c>
      <c r="E83" s="18" t="s">
        <v>6</v>
      </c>
      <c r="F83" s="17">
        <f>LOOKUP(6,'7 Teams'!NUMBERS, '7 Teams'!TEAMS)</f>
        <v>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">
      <c r="A84" s="2"/>
      <c r="B84" s="2"/>
      <c r="C84" s="2"/>
      <c r="D84" s="17">
        <f>LOOKUP(3,'7 Teams'!NUMBERS, '7 Teams'!TEAMS)</f>
        <v>0</v>
      </c>
      <c r="E84" s="18" t="s">
        <v>6</v>
      </c>
      <c r="F84" s="17">
        <f>LOOKUP(7,'7 Teams'!NUMBERS, '7 Teams'!TEAMS)</f>
        <v>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">
      <c r="A85" s="2"/>
      <c r="B85" s="2"/>
      <c r="C85" s="2"/>
      <c r="D85" s="17">
        <f>LOOKUP(2,'7 Teams'!NUMBERS, '7 Teams'!TEAMS)</f>
        <v>0</v>
      </c>
      <c r="E85" s="18" t="s">
        <v>6</v>
      </c>
      <c r="F85" s="17">
        <f>LOOKUP(1,'7 Teams'!NUMBERS, '7 Teams'!TEAMS)</f>
        <v>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">
      <c r="A86" s="2"/>
      <c r="B86" s="2"/>
      <c r="C86" s="2"/>
      <c r="D86" s="19">
        <f>LOOKUP(5,'7 Teams'!NUMBERS, '7 Teams'!TEAMS)</f>
        <v>0</v>
      </c>
      <c r="E86" s="20" t="s">
        <v>6</v>
      </c>
      <c r="F86" s="19" t="s">
        <v>26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">
      <c r="A87" s="2"/>
      <c r="B87" s="2"/>
      <c r="C87" s="2"/>
      <c r="D87" s="40" t="s">
        <v>25</v>
      </c>
      <c r="E87" s="41"/>
      <c r="F87" s="4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">
      <c r="A88" s="2"/>
      <c r="B88" s="2"/>
      <c r="C88" s="2"/>
      <c r="D88" s="17">
        <f>LOOKUP(5,'7 Teams'!NUMBERS, '7 Teams'!TEAMS)</f>
        <v>0</v>
      </c>
      <c r="E88" s="18" t="s">
        <v>6</v>
      </c>
      <c r="F88" s="17">
        <f>LOOKUP(3,'7 Teams'!NUMBERS, '7 Teams'!TEAMS)</f>
        <v>0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">
      <c r="A89" s="2"/>
      <c r="B89" s="2"/>
      <c r="C89" s="2"/>
      <c r="D89" s="17">
        <f>LOOKUP(6,'7 Teams'!NUMBERS, '7 Teams'!TEAMS)</f>
        <v>0</v>
      </c>
      <c r="E89" s="18" t="s">
        <v>6</v>
      </c>
      <c r="F89" s="17">
        <f>LOOKUP(2,'7 Teams'!NUMBERS, '7 Teams'!TEAMS)</f>
        <v>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">
      <c r="A90" s="2"/>
      <c r="B90" s="2"/>
      <c r="C90" s="2"/>
      <c r="D90" s="17">
        <f>LOOKUP(7,'7 Teams'!NUMBERS, '7 Teams'!TEAMS)</f>
        <v>0</v>
      </c>
      <c r="E90" s="18" t="s">
        <v>6</v>
      </c>
      <c r="F90" s="17">
        <f>LOOKUP(1,'7 Teams'!NUMBERS, '7 Teams'!TEAMS)</f>
        <v>0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">
      <c r="A91" s="2"/>
      <c r="B91" s="2"/>
      <c r="C91" s="2"/>
      <c r="D91" s="19">
        <f>LOOKUP(4,'7 Teams'!NUMBERS, '7 Teams'!TEAMS)</f>
        <v>0</v>
      </c>
      <c r="E91" s="20" t="s">
        <v>6</v>
      </c>
      <c r="F91" s="19" t="s">
        <v>26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">
      <c r="A92" s="2"/>
      <c r="B92" s="2"/>
      <c r="C92" s="2"/>
      <c r="D92" s="22"/>
      <c r="E92" s="23"/>
      <c r="F92" s="2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">
      <c r="A93" s="2"/>
      <c r="B93" s="2"/>
      <c r="C93" s="2"/>
      <c r="D93" s="22"/>
      <c r="E93" s="23"/>
      <c r="F93" s="2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">
      <c r="A94" s="2"/>
      <c r="B94" s="2"/>
      <c r="C94" s="2"/>
      <c r="D94" s="22"/>
      <c r="E94" s="23"/>
      <c r="F94" s="2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">
      <c r="A95" s="2"/>
      <c r="B95" s="2"/>
      <c r="C95" s="2"/>
      <c r="D95" s="22"/>
      <c r="E95" s="23"/>
      <c r="F95" s="2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">
      <c r="A96" s="2"/>
      <c r="B96" s="2"/>
      <c r="C96" s="2"/>
      <c r="D96" s="22"/>
      <c r="E96" s="23"/>
      <c r="F96" s="2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">
      <c r="A97" s="2"/>
      <c r="B97" s="2"/>
      <c r="C97" s="2"/>
      <c r="D97" s="22"/>
      <c r="E97" s="23"/>
      <c r="F97" s="2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">
      <c r="A98" s="2"/>
      <c r="B98" s="2"/>
      <c r="C98" s="2"/>
      <c r="D98" s="22"/>
      <c r="E98" s="23"/>
      <c r="F98" s="2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">
      <c r="A99" s="2"/>
      <c r="B99" s="2"/>
      <c r="C99" s="2"/>
      <c r="D99" s="22"/>
      <c r="E99" s="23"/>
      <c r="F99" s="2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">
      <c r="A100" s="2"/>
      <c r="B100" s="2"/>
      <c r="C100" s="2"/>
      <c r="D100" s="22"/>
      <c r="E100" s="23"/>
      <c r="F100" s="2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">
      <c r="A101" s="2"/>
      <c r="B101" s="2"/>
      <c r="C101" s="2"/>
      <c r="D101" s="22"/>
      <c r="E101" s="23"/>
      <c r="F101" s="2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">
      <c r="A102" s="2"/>
      <c r="B102" s="2"/>
      <c r="C102" s="2"/>
      <c r="D102" s="22"/>
      <c r="E102" s="23"/>
      <c r="F102" s="2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">
      <c r="A103" s="2"/>
      <c r="B103" s="2"/>
      <c r="C103" s="2"/>
      <c r="D103" s="22"/>
      <c r="E103" s="23"/>
      <c r="F103" s="2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">
      <c r="A104" s="2"/>
      <c r="B104" s="2"/>
      <c r="C104" s="2"/>
      <c r="D104" s="22"/>
      <c r="E104" s="23"/>
      <c r="F104" s="2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">
      <c r="A105" s="2"/>
      <c r="B105" s="2"/>
      <c r="C105" s="2"/>
      <c r="D105" s="22"/>
      <c r="E105" s="23"/>
      <c r="F105" s="2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">
      <c r="A106" s="2"/>
      <c r="B106" s="2"/>
      <c r="C106" s="2"/>
      <c r="D106" s="22"/>
      <c r="E106" s="23"/>
      <c r="F106" s="2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">
      <c r="A107" s="2"/>
      <c r="B107" s="2"/>
      <c r="C107" s="2"/>
      <c r="D107" s="22"/>
      <c r="E107" s="23"/>
      <c r="F107" s="2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">
      <c r="A108" s="2"/>
      <c r="B108" s="2"/>
      <c r="C108" s="2"/>
      <c r="D108" s="22"/>
      <c r="E108" s="23"/>
      <c r="F108" s="2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">
      <c r="A109" s="2"/>
      <c r="B109" s="2"/>
      <c r="C109" s="2"/>
      <c r="D109" s="22"/>
      <c r="E109" s="23"/>
      <c r="F109" s="2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">
      <c r="A110" s="2"/>
      <c r="B110" s="2"/>
      <c r="C110" s="2"/>
      <c r="D110" s="22"/>
      <c r="E110" s="23"/>
      <c r="F110" s="2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">
      <c r="A111" s="2"/>
      <c r="B111" s="2"/>
      <c r="C111" s="2"/>
      <c r="D111" s="22"/>
      <c r="E111" s="23"/>
      <c r="F111" s="2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">
      <c r="A112" s="2"/>
      <c r="B112" s="2"/>
      <c r="C112" s="2"/>
      <c r="D112" s="22"/>
      <c r="E112" s="23"/>
      <c r="F112" s="2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">
      <c r="A113" s="2"/>
      <c r="B113" s="2"/>
      <c r="C113" s="2"/>
      <c r="D113" s="22"/>
      <c r="E113" s="23"/>
      <c r="F113" s="2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">
      <c r="A114" s="2"/>
      <c r="B114" s="2"/>
      <c r="C114" s="2"/>
      <c r="D114" s="22"/>
      <c r="E114" s="23"/>
      <c r="F114" s="2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">
      <c r="A115" s="2"/>
      <c r="B115" s="2"/>
      <c r="C115" s="2"/>
      <c r="D115" s="22"/>
      <c r="E115" s="23"/>
      <c r="F115" s="2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">
      <c r="A116" s="2"/>
      <c r="B116" s="2"/>
      <c r="C116" s="2"/>
      <c r="D116" s="22"/>
      <c r="E116" s="23"/>
      <c r="F116" s="2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">
      <c r="A117" s="2"/>
      <c r="B117" s="2"/>
      <c r="C117" s="2"/>
      <c r="D117" s="22"/>
      <c r="E117" s="23"/>
      <c r="F117" s="2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">
      <c r="A118" s="2"/>
      <c r="B118" s="2"/>
      <c r="C118" s="2"/>
      <c r="D118" s="22"/>
      <c r="E118" s="23"/>
      <c r="F118" s="2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">
      <c r="A119" s="2"/>
      <c r="B119" s="2"/>
      <c r="C119" s="2"/>
      <c r="D119" s="22"/>
      <c r="E119" s="23"/>
      <c r="F119" s="2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">
      <c r="A120" s="2"/>
      <c r="B120" s="2"/>
      <c r="C120" s="2"/>
      <c r="D120" s="22"/>
      <c r="E120" s="23"/>
      <c r="F120" s="2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">
      <c r="A121" s="2"/>
      <c r="B121" s="2"/>
      <c r="C121" s="2"/>
      <c r="D121" s="22"/>
      <c r="E121" s="23"/>
      <c r="F121" s="2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">
      <c r="A122" s="2"/>
      <c r="B122" s="2"/>
      <c r="C122" s="2"/>
      <c r="D122" s="22"/>
      <c r="E122" s="23"/>
      <c r="F122" s="2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">
      <c r="A123" s="2"/>
      <c r="B123" s="2"/>
      <c r="C123" s="2"/>
      <c r="D123" s="22"/>
      <c r="E123" s="23"/>
      <c r="F123" s="2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">
      <c r="A124" s="2"/>
      <c r="B124" s="2"/>
      <c r="C124" s="2"/>
      <c r="D124" s="22"/>
      <c r="E124" s="23"/>
      <c r="F124" s="2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">
      <c r="A125" s="2"/>
      <c r="B125" s="2"/>
      <c r="C125" s="2"/>
      <c r="D125" s="22"/>
      <c r="E125" s="23"/>
      <c r="F125" s="2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">
      <c r="A126" s="2"/>
      <c r="B126" s="2"/>
      <c r="C126" s="2"/>
      <c r="D126" s="22"/>
      <c r="E126" s="23"/>
      <c r="F126" s="2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">
      <c r="A127" s="2"/>
      <c r="B127" s="2"/>
      <c r="C127" s="2"/>
      <c r="D127" s="22"/>
      <c r="E127" s="23"/>
      <c r="F127" s="2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">
      <c r="A128" s="2"/>
      <c r="B128" s="2"/>
      <c r="C128" s="2"/>
      <c r="D128" s="22"/>
      <c r="E128" s="23"/>
      <c r="F128" s="2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">
      <c r="A129" s="2"/>
      <c r="B129" s="2"/>
      <c r="C129" s="2"/>
      <c r="D129" s="22"/>
      <c r="E129" s="23"/>
      <c r="F129" s="2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">
      <c r="A130" s="2"/>
      <c r="B130" s="2"/>
      <c r="C130" s="2"/>
      <c r="D130" s="22"/>
      <c r="E130" s="23"/>
      <c r="F130" s="2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">
      <c r="A131" s="2"/>
      <c r="B131" s="2"/>
      <c r="C131" s="2"/>
      <c r="D131" s="22"/>
      <c r="E131" s="23"/>
      <c r="F131" s="2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">
      <c r="A132" s="2"/>
      <c r="B132" s="2"/>
      <c r="C132" s="2"/>
      <c r="D132" s="22"/>
      <c r="E132" s="23"/>
      <c r="F132" s="2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">
      <c r="A133" s="2"/>
      <c r="B133" s="2"/>
      <c r="C133" s="2"/>
      <c r="D133" s="22"/>
      <c r="E133" s="23"/>
      <c r="F133" s="2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">
      <c r="A134" s="2"/>
      <c r="B134" s="2"/>
      <c r="C134" s="2"/>
      <c r="D134" s="22"/>
      <c r="E134" s="23"/>
      <c r="F134" s="2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">
      <c r="A135" s="2"/>
      <c r="B135" s="2"/>
      <c r="C135" s="2"/>
      <c r="D135" s="22"/>
      <c r="E135" s="23"/>
      <c r="F135" s="2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">
      <c r="A136" s="2"/>
      <c r="B136" s="2"/>
      <c r="C136" s="2"/>
      <c r="D136" s="22"/>
      <c r="E136" s="23"/>
      <c r="F136" s="2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">
      <c r="A137" s="2"/>
      <c r="B137" s="2"/>
      <c r="C137" s="2"/>
      <c r="D137" s="22"/>
      <c r="E137" s="23"/>
      <c r="F137" s="2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">
      <c r="A138" s="2"/>
      <c r="B138" s="2"/>
      <c r="C138" s="2"/>
      <c r="D138" s="22"/>
      <c r="E138" s="23"/>
      <c r="F138" s="2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">
      <c r="A139" s="2"/>
      <c r="B139" s="2"/>
      <c r="C139" s="2"/>
      <c r="D139" s="22"/>
      <c r="E139" s="23"/>
      <c r="F139" s="2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">
      <c r="A140" s="2"/>
      <c r="B140" s="2"/>
      <c r="C140" s="2"/>
      <c r="D140" s="22"/>
      <c r="E140" s="23"/>
      <c r="F140" s="2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">
      <c r="A141" s="2"/>
      <c r="B141" s="2"/>
      <c r="C141" s="2"/>
      <c r="D141" s="22"/>
      <c r="E141" s="23"/>
      <c r="F141" s="2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">
      <c r="A142" s="2"/>
      <c r="B142" s="2"/>
      <c r="C142" s="2"/>
      <c r="D142" s="22"/>
      <c r="E142" s="23"/>
      <c r="F142" s="2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">
      <c r="A143" s="2"/>
      <c r="B143" s="2"/>
      <c r="C143" s="2"/>
      <c r="D143" s="22"/>
      <c r="E143" s="23"/>
      <c r="F143" s="2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">
      <c r="A144" s="2"/>
      <c r="B144" s="2"/>
      <c r="C144" s="2"/>
      <c r="D144" s="22"/>
      <c r="E144" s="23"/>
      <c r="F144" s="2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">
      <c r="A145" s="2"/>
      <c r="B145" s="2"/>
      <c r="C145" s="2"/>
      <c r="D145" s="22"/>
      <c r="E145" s="23"/>
      <c r="F145" s="2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">
      <c r="A146" s="2"/>
      <c r="B146" s="2"/>
      <c r="C146" s="2"/>
      <c r="D146" s="22"/>
      <c r="E146" s="23"/>
      <c r="F146" s="2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">
      <c r="A147" s="2"/>
      <c r="B147" s="2"/>
      <c r="C147" s="2"/>
      <c r="D147" s="22"/>
      <c r="E147" s="23"/>
      <c r="F147" s="2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">
      <c r="A148" s="2"/>
      <c r="B148" s="2"/>
      <c r="C148" s="2"/>
      <c r="D148" s="22"/>
      <c r="E148" s="23"/>
      <c r="F148" s="2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">
      <c r="A149" s="2"/>
      <c r="B149" s="2"/>
      <c r="C149" s="2"/>
      <c r="D149" s="22"/>
      <c r="E149" s="23"/>
      <c r="F149" s="2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">
      <c r="A150" s="2"/>
      <c r="B150" s="2"/>
      <c r="C150" s="2"/>
      <c r="D150" s="22"/>
      <c r="E150" s="23"/>
      <c r="F150" s="2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">
      <c r="A151" s="2"/>
      <c r="B151" s="2"/>
      <c r="C151" s="2"/>
      <c r="D151" s="22"/>
      <c r="E151" s="23"/>
      <c r="F151" s="2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">
      <c r="A152" s="2"/>
      <c r="B152" s="2"/>
      <c r="C152" s="2"/>
      <c r="D152" s="22"/>
      <c r="E152" s="23"/>
      <c r="F152" s="2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">
      <c r="A153" s="2"/>
      <c r="B153" s="2"/>
      <c r="C153" s="2"/>
      <c r="D153" s="22"/>
      <c r="E153" s="23"/>
      <c r="F153" s="2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">
      <c r="A154" s="2"/>
      <c r="B154" s="2"/>
      <c r="C154" s="2"/>
      <c r="D154" s="22"/>
      <c r="E154" s="23"/>
      <c r="F154" s="2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">
      <c r="A155" s="2"/>
      <c r="B155" s="2"/>
      <c r="C155" s="2"/>
      <c r="D155" s="22"/>
      <c r="E155" s="23"/>
      <c r="F155" s="2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">
      <c r="A156" s="2"/>
      <c r="B156" s="2"/>
      <c r="C156" s="2"/>
      <c r="D156" s="22"/>
      <c r="E156" s="23"/>
      <c r="F156" s="2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">
      <c r="A157" s="2"/>
      <c r="B157" s="2"/>
      <c r="C157" s="2"/>
      <c r="D157" s="22"/>
      <c r="E157" s="23"/>
      <c r="F157" s="2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">
      <c r="A158" s="2"/>
      <c r="B158" s="2"/>
      <c r="C158" s="2"/>
      <c r="D158" s="22"/>
      <c r="E158" s="23"/>
      <c r="F158" s="2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">
      <c r="A159" s="2"/>
      <c r="B159" s="2"/>
      <c r="C159" s="2"/>
      <c r="D159" s="22"/>
      <c r="E159" s="23"/>
      <c r="F159" s="2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">
      <c r="A160" s="2"/>
      <c r="B160" s="2"/>
      <c r="C160" s="2"/>
      <c r="D160" s="22"/>
      <c r="E160" s="23"/>
      <c r="F160" s="2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">
      <c r="A161" s="2"/>
      <c r="B161" s="2"/>
      <c r="C161" s="2"/>
      <c r="D161" s="22"/>
      <c r="E161" s="23"/>
      <c r="F161" s="2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">
      <c r="A162" s="2"/>
      <c r="B162" s="2"/>
      <c r="C162" s="2"/>
      <c r="D162" s="22"/>
      <c r="E162" s="23"/>
      <c r="F162" s="2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">
      <c r="A163" s="2"/>
      <c r="B163" s="2"/>
      <c r="C163" s="2"/>
      <c r="D163" s="22"/>
      <c r="E163" s="23"/>
      <c r="F163" s="2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">
      <c r="A164" s="2"/>
      <c r="B164" s="2"/>
      <c r="C164" s="2"/>
      <c r="D164" s="22"/>
      <c r="E164" s="23"/>
      <c r="F164" s="2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">
      <c r="A165" s="2"/>
      <c r="B165" s="2"/>
      <c r="C165" s="2"/>
      <c r="D165" s="22"/>
      <c r="E165" s="23"/>
      <c r="F165" s="2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">
      <c r="A166" s="2"/>
      <c r="B166" s="2"/>
      <c r="C166" s="2"/>
      <c r="D166" s="22"/>
      <c r="E166" s="23"/>
      <c r="F166" s="2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">
      <c r="A167" s="2"/>
      <c r="B167" s="2"/>
      <c r="C167" s="2"/>
      <c r="D167" s="22"/>
      <c r="E167" s="23"/>
      <c r="F167" s="2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">
      <c r="A168" s="2"/>
      <c r="B168" s="2"/>
      <c r="C168" s="2"/>
      <c r="D168" s="22"/>
      <c r="E168" s="23"/>
      <c r="F168" s="2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">
      <c r="A169" s="2"/>
      <c r="B169" s="2"/>
      <c r="C169" s="2"/>
      <c r="D169" s="22"/>
      <c r="E169" s="23"/>
      <c r="F169" s="2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">
      <c r="A170" s="2"/>
      <c r="B170" s="2"/>
      <c r="C170" s="2"/>
      <c r="D170" s="22"/>
      <c r="E170" s="23"/>
      <c r="F170" s="2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">
      <c r="A171" s="2"/>
      <c r="B171" s="2"/>
      <c r="C171" s="2"/>
      <c r="D171" s="22"/>
      <c r="E171" s="23"/>
      <c r="F171" s="2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">
      <c r="A172" s="2"/>
      <c r="B172" s="2"/>
      <c r="C172" s="2"/>
      <c r="D172" s="22"/>
      <c r="E172" s="23"/>
      <c r="F172" s="2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">
      <c r="A173" s="2"/>
      <c r="B173" s="2"/>
      <c r="C173" s="2"/>
      <c r="D173" s="22"/>
      <c r="E173" s="23"/>
      <c r="F173" s="2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">
      <c r="A174" s="2"/>
      <c r="B174" s="2"/>
      <c r="C174" s="2"/>
      <c r="D174" s="22"/>
      <c r="E174" s="23"/>
      <c r="F174" s="2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">
      <c r="A175" s="2"/>
      <c r="B175" s="2"/>
      <c r="C175" s="2"/>
      <c r="D175" s="22"/>
      <c r="E175" s="23"/>
      <c r="F175" s="2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">
      <c r="A176" s="2"/>
      <c r="B176" s="2"/>
      <c r="C176" s="2"/>
      <c r="D176" s="22"/>
      <c r="E176" s="23"/>
      <c r="F176" s="2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">
      <c r="A177" s="2"/>
      <c r="B177" s="2"/>
      <c r="C177" s="2"/>
      <c r="D177" s="22"/>
      <c r="E177" s="23"/>
      <c r="F177" s="2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">
      <c r="A178" s="2"/>
      <c r="B178" s="2"/>
      <c r="C178" s="2"/>
      <c r="D178" s="22"/>
      <c r="E178" s="23"/>
      <c r="F178" s="2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">
      <c r="A179" s="2"/>
      <c r="B179" s="2"/>
      <c r="C179" s="2"/>
      <c r="D179" s="22"/>
      <c r="E179" s="23"/>
      <c r="F179" s="2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">
      <c r="A180" s="2"/>
      <c r="B180" s="2"/>
      <c r="C180" s="2"/>
      <c r="D180" s="22"/>
      <c r="E180" s="23"/>
      <c r="F180" s="2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">
      <c r="A181" s="2"/>
      <c r="B181" s="2"/>
      <c r="C181" s="2"/>
      <c r="D181" s="22"/>
      <c r="E181" s="23"/>
      <c r="F181" s="2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">
      <c r="A182" s="2"/>
      <c r="B182" s="2"/>
      <c r="C182" s="2"/>
      <c r="D182" s="22"/>
      <c r="E182" s="23"/>
      <c r="F182" s="2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">
      <c r="A183" s="2"/>
      <c r="B183" s="2"/>
      <c r="C183" s="2"/>
      <c r="D183" s="22"/>
      <c r="E183" s="23"/>
      <c r="F183" s="2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">
      <c r="A184" s="2"/>
      <c r="B184" s="2"/>
      <c r="C184" s="2"/>
      <c r="D184" s="22"/>
      <c r="E184" s="23"/>
      <c r="F184" s="2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">
      <c r="A185" s="2"/>
      <c r="B185" s="2"/>
      <c r="C185" s="2"/>
      <c r="D185" s="22"/>
      <c r="E185" s="23"/>
      <c r="F185" s="2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">
      <c r="A186" s="2"/>
      <c r="B186" s="2"/>
      <c r="C186" s="2"/>
      <c r="D186" s="22"/>
      <c r="E186" s="23"/>
      <c r="F186" s="2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">
      <c r="A187" s="2"/>
      <c r="B187" s="2"/>
      <c r="C187" s="2"/>
      <c r="D187" s="22"/>
      <c r="E187" s="23"/>
      <c r="F187" s="2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">
      <c r="A188" s="2"/>
      <c r="B188" s="2"/>
      <c r="C188" s="2"/>
      <c r="D188" s="22"/>
      <c r="E188" s="23"/>
      <c r="F188" s="2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">
      <c r="A189" s="2"/>
      <c r="B189" s="2"/>
      <c r="C189" s="2"/>
      <c r="D189" s="22"/>
      <c r="E189" s="23"/>
      <c r="F189" s="2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">
      <c r="A190" s="2"/>
      <c r="B190" s="2"/>
      <c r="C190" s="2"/>
      <c r="D190" s="22"/>
      <c r="E190" s="23"/>
      <c r="F190" s="2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">
      <c r="A191" s="2"/>
      <c r="B191" s="2"/>
      <c r="C191" s="2"/>
      <c r="D191" s="22"/>
      <c r="E191" s="23"/>
      <c r="F191" s="2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">
      <c r="A192" s="2"/>
      <c r="B192" s="2"/>
      <c r="C192" s="2"/>
      <c r="D192" s="22"/>
      <c r="E192" s="23"/>
      <c r="F192" s="2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">
      <c r="A193" s="2"/>
      <c r="B193" s="2"/>
      <c r="C193" s="2"/>
      <c r="D193" s="22"/>
      <c r="E193" s="23"/>
      <c r="F193" s="2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">
      <c r="A194" s="2"/>
      <c r="B194" s="2"/>
      <c r="C194" s="2"/>
      <c r="D194" s="22"/>
      <c r="E194" s="23"/>
      <c r="F194" s="2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">
      <c r="A195" s="2"/>
      <c r="B195" s="2"/>
      <c r="C195" s="2"/>
      <c r="D195" s="22"/>
      <c r="E195" s="23"/>
      <c r="F195" s="2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">
      <c r="A196" s="2"/>
      <c r="B196" s="2"/>
      <c r="C196" s="2"/>
      <c r="D196" s="22"/>
      <c r="E196" s="23"/>
      <c r="F196" s="2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">
      <c r="A197" s="2"/>
      <c r="B197" s="2"/>
      <c r="C197" s="2"/>
      <c r="D197" s="22"/>
      <c r="E197" s="23"/>
      <c r="F197" s="2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">
      <c r="A198" s="2"/>
      <c r="B198" s="2"/>
      <c r="C198" s="2"/>
      <c r="D198" s="22"/>
      <c r="E198" s="23"/>
      <c r="F198" s="2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">
      <c r="A199" s="2"/>
      <c r="B199" s="2"/>
      <c r="C199" s="2"/>
      <c r="D199" s="22"/>
      <c r="E199" s="23"/>
      <c r="F199" s="2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">
      <c r="A200" s="2"/>
      <c r="B200" s="2"/>
      <c r="C200" s="2"/>
      <c r="D200" s="22"/>
      <c r="E200" s="23"/>
      <c r="F200" s="2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">
      <c r="A201" s="2"/>
      <c r="B201" s="2"/>
      <c r="C201" s="2"/>
      <c r="D201" s="22"/>
      <c r="E201" s="23"/>
      <c r="F201" s="2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">
      <c r="A202" s="2"/>
      <c r="B202" s="2"/>
      <c r="C202" s="2"/>
      <c r="D202" s="22"/>
      <c r="E202" s="23"/>
      <c r="F202" s="2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">
      <c r="A203" s="2"/>
      <c r="B203" s="2"/>
      <c r="C203" s="2"/>
      <c r="D203" s="22"/>
      <c r="E203" s="23"/>
      <c r="F203" s="2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">
      <c r="A204" s="2"/>
      <c r="B204" s="2"/>
      <c r="C204" s="2"/>
      <c r="D204" s="22"/>
      <c r="E204" s="23"/>
      <c r="F204" s="2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">
      <c r="A205" s="2"/>
      <c r="B205" s="2"/>
      <c r="C205" s="2"/>
      <c r="D205" s="22"/>
      <c r="E205" s="23"/>
      <c r="F205" s="2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">
      <c r="A206" s="2"/>
      <c r="B206" s="2"/>
      <c r="C206" s="2"/>
      <c r="D206" s="22"/>
      <c r="E206" s="23"/>
      <c r="F206" s="2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">
      <c r="A207" s="2"/>
      <c r="B207" s="2"/>
      <c r="C207" s="2"/>
      <c r="D207" s="22"/>
      <c r="E207" s="23"/>
      <c r="F207" s="2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">
      <c r="A208" s="2"/>
      <c r="B208" s="2"/>
      <c r="C208" s="2"/>
      <c r="D208" s="22"/>
      <c r="E208" s="23"/>
      <c r="F208" s="2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">
      <c r="A209" s="2"/>
      <c r="B209" s="2"/>
      <c r="C209" s="2"/>
      <c r="D209" s="22"/>
      <c r="E209" s="23"/>
      <c r="F209" s="2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">
      <c r="A210" s="2"/>
      <c r="B210" s="2"/>
      <c r="C210" s="2"/>
      <c r="D210" s="22"/>
      <c r="E210" s="23"/>
      <c r="F210" s="2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">
      <c r="A211" s="2"/>
      <c r="B211" s="2"/>
      <c r="C211" s="2"/>
      <c r="D211" s="22"/>
      <c r="E211" s="23"/>
      <c r="F211" s="2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">
      <c r="A212" s="2"/>
      <c r="B212" s="2"/>
      <c r="C212" s="2"/>
      <c r="D212" s="22"/>
      <c r="E212" s="23"/>
      <c r="F212" s="2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">
      <c r="A213" s="2"/>
      <c r="B213" s="2"/>
      <c r="C213" s="2"/>
      <c r="D213" s="22"/>
      <c r="E213" s="23"/>
      <c r="F213" s="2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">
      <c r="A214" s="2"/>
      <c r="B214" s="2"/>
      <c r="C214" s="2"/>
      <c r="D214" s="22"/>
      <c r="E214" s="23"/>
      <c r="F214" s="2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">
      <c r="A215" s="2"/>
      <c r="B215" s="2"/>
      <c r="C215" s="2"/>
      <c r="D215" s="22"/>
      <c r="E215" s="23"/>
      <c r="F215" s="2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">
      <c r="A216" s="2"/>
      <c r="B216" s="2"/>
      <c r="C216" s="2"/>
      <c r="D216" s="22"/>
      <c r="E216" s="23"/>
      <c r="F216" s="2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">
      <c r="A217" s="2"/>
      <c r="B217" s="2"/>
      <c r="C217" s="2"/>
      <c r="D217" s="22"/>
      <c r="E217" s="23"/>
      <c r="F217" s="2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">
      <c r="A218" s="2"/>
      <c r="B218" s="2"/>
      <c r="C218" s="2"/>
      <c r="D218" s="22"/>
      <c r="E218" s="23"/>
      <c r="F218" s="2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">
      <c r="A219" s="2"/>
      <c r="B219" s="2"/>
      <c r="C219" s="2"/>
      <c r="D219" s="22"/>
      <c r="E219" s="23"/>
      <c r="F219" s="2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">
      <c r="A220" s="2"/>
      <c r="B220" s="2"/>
      <c r="C220" s="2"/>
      <c r="D220" s="22"/>
      <c r="E220" s="23"/>
      <c r="F220" s="2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">
      <c r="A221" s="2"/>
      <c r="B221" s="2"/>
      <c r="C221" s="2"/>
      <c r="D221" s="22"/>
      <c r="E221" s="23"/>
      <c r="F221" s="2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">
      <c r="A222" s="2"/>
      <c r="B222" s="2"/>
      <c r="C222" s="2"/>
      <c r="D222" s="22"/>
      <c r="E222" s="23"/>
      <c r="F222" s="2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">
      <c r="A223" s="2"/>
      <c r="B223" s="2"/>
      <c r="C223" s="2"/>
      <c r="D223" s="22"/>
      <c r="E223" s="23"/>
      <c r="F223" s="2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">
      <c r="A224" s="2"/>
      <c r="B224" s="2"/>
      <c r="C224" s="2"/>
      <c r="D224" s="22"/>
      <c r="E224" s="23"/>
      <c r="F224" s="2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">
      <c r="A225" s="2"/>
      <c r="B225" s="2"/>
      <c r="C225" s="2"/>
      <c r="D225" s="22"/>
      <c r="E225" s="23"/>
      <c r="F225" s="2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">
      <c r="A226" s="2"/>
      <c r="B226" s="2"/>
      <c r="C226" s="2"/>
      <c r="D226" s="22"/>
      <c r="E226" s="23"/>
      <c r="F226" s="2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">
      <c r="A227" s="2"/>
      <c r="B227" s="2"/>
      <c r="C227" s="2"/>
      <c r="D227" s="22"/>
      <c r="E227" s="23"/>
      <c r="F227" s="2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">
      <c r="A228" s="2"/>
      <c r="B228" s="2"/>
      <c r="C228" s="2"/>
      <c r="D228" s="22"/>
      <c r="E228" s="23"/>
      <c r="F228" s="2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">
      <c r="A229" s="2"/>
      <c r="B229" s="2"/>
      <c r="C229" s="2"/>
      <c r="D229" s="22"/>
      <c r="E229" s="23"/>
      <c r="F229" s="2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">
      <c r="A230" s="2"/>
      <c r="B230" s="2"/>
      <c r="C230" s="2"/>
      <c r="D230" s="22"/>
      <c r="E230" s="23"/>
      <c r="F230" s="2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">
      <c r="A231" s="2"/>
      <c r="B231" s="2"/>
      <c r="C231" s="2"/>
      <c r="D231" s="22"/>
      <c r="E231" s="23"/>
      <c r="F231" s="2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">
      <c r="A232" s="2"/>
      <c r="B232" s="2"/>
      <c r="C232" s="2"/>
      <c r="D232" s="22"/>
      <c r="E232" s="23"/>
      <c r="F232" s="2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">
      <c r="A233" s="2"/>
      <c r="B233" s="2"/>
      <c r="C233" s="2"/>
      <c r="D233" s="22"/>
      <c r="E233" s="23"/>
      <c r="F233" s="2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">
      <c r="A234" s="2"/>
      <c r="B234" s="2"/>
      <c r="C234" s="2"/>
      <c r="D234" s="22"/>
      <c r="E234" s="23"/>
      <c r="F234" s="2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">
      <c r="A235" s="2"/>
      <c r="B235" s="2"/>
      <c r="C235" s="2"/>
      <c r="D235" s="22"/>
      <c r="E235" s="23"/>
      <c r="F235" s="2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">
      <c r="A236" s="2"/>
      <c r="B236" s="2"/>
      <c r="C236" s="2"/>
      <c r="D236" s="22"/>
      <c r="E236" s="23"/>
      <c r="F236" s="2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">
      <c r="A237" s="2"/>
      <c r="B237" s="2"/>
      <c r="C237" s="2"/>
      <c r="D237" s="22"/>
      <c r="E237" s="23"/>
      <c r="F237" s="2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">
      <c r="A238" s="2"/>
      <c r="B238" s="2"/>
      <c r="C238" s="2"/>
      <c r="D238" s="22"/>
      <c r="E238" s="23"/>
      <c r="F238" s="2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">
      <c r="A239" s="2"/>
      <c r="B239" s="2"/>
      <c r="C239" s="2"/>
      <c r="D239" s="22"/>
      <c r="E239" s="23"/>
      <c r="F239" s="2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2"/>
      <c r="B240" s="2"/>
      <c r="C240" s="2"/>
      <c r="D240" s="22"/>
      <c r="E240" s="23"/>
      <c r="F240" s="2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">
      <c r="A241" s="2"/>
      <c r="B241" s="2"/>
      <c r="C241" s="2"/>
      <c r="D241" s="22"/>
      <c r="E241" s="23"/>
      <c r="F241" s="2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2"/>
      <c r="B242" s="2"/>
      <c r="C242" s="2"/>
      <c r="D242" s="22"/>
      <c r="E242" s="23"/>
      <c r="F242" s="2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">
      <c r="A243" s="2"/>
      <c r="B243" s="2"/>
      <c r="C243" s="2"/>
      <c r="D243" s="22"/>
      <c r="E243" s="23"/>
      <c r="F243" s="2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">
      <c r="A244" s="2"/>
      <c r="B244" s="2"/>
      <c r="C244" s="2"/>
      <c r="D244" s="22"/>
      <c r="E244" s="23"/>
      <c r="F244" s="2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">
      <c r="A245" s="2"/>
      <c r="B245" s="2"/>
      <c r="C245" s="2"/>
      <c r="D245" s="22"/>
      <c r="E245" s="23"/>
      <c r="F245" s="2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">
      <c r="A246" s="2"/>
      <c r="B246" s="2"/>
      <c r="C246" s="2"/>
      <c r="D246" s="22"/>
      <c r="E246" s="23"/>
      <c r="F246" s="2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">
      <c r="A247" s="2"/>
      <c r="B247" s="2"/>
      <c r="C247" s="2"/>
      <c r="D247" s="22"/>
      <c r="E247" s="23"/>
      <c r="F247" s="2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">
      <c r="A248" s="2"/>
      <c r="B248" s="2"/>
      <c r="C248" s="2"/>
      <c r="D248" s="22"/>
      <c r="E248" s="23"/>
      <c r="F248" s="2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">
      <c r="A249" s="2"/>
      <c r="B249" s="2"/>
      <c r="C249" s="2"/>
      <c r="D249" s="22"/>
      <c r="E249" s="23"/>
      <c r="F249" s="2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">
      <c r="A250" s="2"/>
      <c r="B250" s="2"/>
      <c r="C250" s="2"/>
      <c r="D250" s="22"/>
      <c r="E250" s="23"/>
      <c r="F250" s="2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">
      <c r="A251" s="2"/>
      <c r="B251" s="2"/>
      <c r="C251" s="2"/>
      <c r="D251" s="22"/>
      <c r="E251" s="23"/>
      <c r="F251" s="2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">
      <c r="A252" s="2"/>
      <c r="B252" s="2"/>
      <c r="C252" s="2"/>
      <c r="D252" s="22"/>
      <c r="E252" s="23"/>
      <c r="F252" s="2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">
      <c r="A253" s="2"/>
      <c r="B253" s="2"/>
      <c r="C253" s="2"/>
      <c r="D253" s="22"/>
      <c r="E253" s="23"/>
      <c r="F253" s="2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">
      <c r="A254" s="2"/>
      <c r="B254" s="2"/>
      <c r="C254" s="2"/>
      <c r="D254" s="22"/>
      <c r="E254" s="23"/>
      <c r="F254" s="2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">
      <c r="A255" s="2"/>
      <c r="B255" s="2"/>
      <c r="C255" s="2"/>
      <c r="D255" s="22"/>
      <c r="E255" s="23"/>
      <c r="F255" s="2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">
      <c r="A256" s="2"/>
      <c r="B256" s="2"/>
      <c r="C256" s="2"/>
      <c r="D256" s="22"/>
      <c r="E256" s="23"/>
      <c r="F256" s="2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">
      <c r="A257" s="2"/>
      <c r="B257" s="2"/>
      <c r="C257" s="2"/>
      <c r="D257" s="22"/>
      <c r="E257" s="23"/>
      <c r="F257" s="2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">
      <c r="A258" s="2"/>
      <c r="B258" s="2"/>
      <c r="C258" s="2"/>
      <c r="D258" s="22"/>
      <c r="E258" s="23"/>
      <c r="F258" s="2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">
      <c r="A259" s="2"/>
      <c r="B259" s="2"/>
      <c r="C259" s="2"/>
      <c r="D259" s="22"/>
      <c r="E259" s="23"/>
      <c r="F259" s="2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">
      <c r="A260" s="2"/>
      <c r="B260" s="2"/>
      <c r="C260" s="2"/>
      <c r="D260" s="22"/>
      <c r="E260" s="23"/>
      <c r="F260" s="2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">
      <c r="A261" s="2"/>
      <c r="B261" s="2"/>
      <c r="C261" s="2"/>
      <c r="D261" s="22"/>
      <c r="E261" s="23"/>
      <c r="F261" s="2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">
      <c r="A262" s="2"/>
      <c r="B262" s="2"/>
      <c r="C262" s="2"/>
      <c r="D262" s="22"/>
      <c r="E262" s="23"/>
      <c r="F262" s="2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">
      <c r="A263" s="2"/>
      <c r="B263" s="2"/>
      <c r="C263" s="2"/>
      <c r="D263" s="22"/>
      <c r="E263" s="23"/>
      <c r="F263" s="2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">
      <c r="A264" s="2"/>
      <c r="B264" s="2"/>
      <c r="C264" s="2"/>
      <c r="D264" s="22"/>
      <c r="E264" s="23"/>
      <c r="F264" s="2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">
      <c r="A265" s="2"/>
      <c r="B265" s="2"/>
      <c r="C265" s="2"/>
      <c r="D265" s="22"/>
      <c r="E265" s="23"/>
      <c r="F265" s="2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">
      <c r="A266" s="2"/>
      <c r="B266" s="2"/>
      <c r="C266" s="2"/>
      <c r="D266" s="22"/>
      <c r="E266" s="23"/>
      <c r="F266" s="2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">
      <c r="A267" s="2"/>
      <c r="B267" s="2"/>
      <c r="C267" s="2"/>
      <c r="D267" s="22"/>
      <c r="E267" s="23"/>
      <c r="F267" s="2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">
      <c r="A268" s="2"/>
      <c r="B268" s="2"/>
      <c r="C268" s="2"/>
      <c r="D268" s="22"/>
      <c r="E268" s="23"/>
      <c r="F268" s="2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">
      <c r="A269" s="2"/>
      <c r="B269" s="2"/>
      <c r="C269" s="2"/>
      <c r="D269" s="22"/>
      <c r="E269" s="23"/>
      <c r="F269" s="2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">
      <c r="A270" s="2"/>
      <c r="B270" s="2"/>
      <c r="C270" s="2"/>
      <c r="D270" s="22"/>
      <c r="E270" s="23"/>
      <c r="F270" s="2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">
      <c r="A271" s="2"/>
      <c r="B271" s="2"/>
      <c r="C271" s="2"/>
      <c r="D271" s="22"/>
      <c r="E271" s="23"/>
      <c r="F271" s="2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">
      <c r="A272" s="2"/>
      <c r="B272" s="2"/>
      <c r="C272" s="2"/>
      <c r="D272" s="22"/>
      <c r="E272" s="23"/>
      <c r="F272" s="2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">
      <c r="A273" s="2"/>
      <c r="B273" s="2"/>
      <c r="C273" s="2"/>
      <c r="D273" s="22"/>
      <c r="E273" s="23"/>
      <c r="F273" s="2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">
      <c r="A274" s="2"/>
      <c r="B274" s="2"/>
      <c r="C274" s="2"/>
      <c r="D274" s="22"/>
      <c r="E274" s="23"/>
      <c r="F274" s="2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">
      <c r="A275" s="2"/>
      <c r="B275" s="2"/>
      <c r="C275" s="2"/>
      <c r="D275" s="22"/>
      <c r="E275" s="23"/>
      <c r="F275" s="2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">
      <c r="A276" s="2"/>
      <c r="B276" s="2"/>
      <c r="C276" s="2"/>
      <c r="D276" s="22"/>
      <c r="E276" s="23"/>
      <c r="F276" s="2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">
      <c r="A277" s="2"/>
      <c r="B277" s="2"/>
      <c r="C277" s="2"/>
      <c r="D277" s="22"/>
      <c r="E277" s="23"/>
      <c r="F277" s="2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">
      <c r="A278" s="2"/>
      <c r="B278" s="2"/>
      <c r="C278" s="2"/>
      <c r="D278" s="22"/>
      <c r="E278" s="23"/>
      <c r="F278" s="2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">
      <c r="A279" s="2"/>
      <c r="B279" s="2"/>
      <c r="C279" s="2"/>
      <c r="D279" s="22"/>
      <c r="E279" s="23"/>
      <c r="F279" s="2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">
      <c r="A280" s="2"/>
      <c r="B280" s="2"/>
      <c r="C280" s="2"/>
      <c r="D280" s="22"/>
      <c r="E280" s="23"/>
      <c r="F280" s="2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">
      <c r="A281" s="2"/>
      <c r="B281" s="2"/>
      <c r="C281" s="2"/>
      <c r="D281" s="22"/>
      <c r="E281" s="23"/>
      <c r="F281" s="2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">
      <c r="A282" s="2"/>
      <c r="B282" s="2"/>
      <c r="C282" s="2"/>
      <c r="D282" s="22"/>
      <c r="E282" s="23"/>
      <c r="F282" s="2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">
      <c r="A283" s="2"/>
      <c r="B283" s="2"/>
      <c r="C283" s="2"/>
      <c r="D283" s="22"/>
      <c r="E283" s="23"/>
      <c r="F283" s="2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">
      <c r="A284" s="2"/>
      <c r="B284" s="2"/>
      <c r="C284" s="2"/>
      <c r="D284" s="22"/>
      <c r="E284" s="23"/>
      <c r="F284" s="2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">
      <c r="A285" s="2"/>
      <c r="B285" s="2"/>
      <c r="C285" s="2"/>
      <c r="D285" s="22"/>
      <c r="E285" s="23"/>
      <c r="F285" s="2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">
      <c r="A286" s="2"/>
      <c r="B286" s="2"/>
      <c r="C286" s="2"/>
      <c r="D286" s="22"/>
      <c r="E286" s="23"/>
      <c r="F286" s="2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">
      <c r="A287" s="2"/>
      <c r="B287" s="2"/>
      <c r="C287" s="2"/>
      <c r="D287" s="22"/>
      <c r="E287" s="23"/>
      <c r="F287" s="2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">
      <c r="A288" s="2"/>
      <c r="B288" s="2"/>
      <c r="C288" s="2"/>
      <c r="D288" s="22"/>
      <c r="E288" s="23"/>
      <c r="F288" s="2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">
      <c r="A289" s="2"/>
      <c r="B289" s="2"/>
      <c r="C289" s="2"/>
      <c r="D289" s="22"/>
      <c r="E289" s="23"/>
      <c r="F289" s="2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">
      <c r="A290" s="2"/>
      <c r="B290" s="2"/>
      <c r="C290" s="2"/>
      <c r="D290" s="22"/>
      <c r="E290" s="23"/>
      <c r="F290" s="2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">
      <c r="A291" s="2"/>
      <c r="B291" s="2"/>
      <c r="C291" s="2"/>
      <c r="D291" s="22"/>
      <c r="E291" s="23"/>
      <c r="F291" s="2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">
      <c r="A292" s="2"/>
      <c r="B292" s="2"/>
      <c r="C292" s="2"/>
      <c r="D292" s="22"/>
      <c r="E292" s="23"/>
      <c r="F292" s="2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">
      <c r="A293" s="2"/>
      <c r="B293" s="2"/>
      <c r="C293" s="2"/>
      <c r="D293" s="22"/>
      <c r="E293" s="23"/>
      <c r="F293" s="2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">
      <c r="A294" s="2"/>
      <c r="B294" s="2"/>
      <c r="C294" s="2"/>
      <c r="D294" s="22"/>
      <c r="E294" s="23"/>
      <c r="F294" s="2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">
      <c r="A295" s="2"/>
      <c r="B295" s="2"/>
      <c r="C295" s="2"/>
      <c r="D295" s="22"/>
      <c r="E295" s="23"/>
      <c r="F295" s="2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">
      <c r="A296" s="2"/>
      <c r="B296" s="2"/>
      <c r="C296" s="2"/>
      <c r="D296" s="22"/>
      <c r="E296" s="23"/>
      <c r="F296" s="2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">
      <c r="A297" s="2"/>
      <c r="B297" s="2"/>
      <c r="C297" s="2"/>
      <c r="D297" s="22"/>
      <c r="E297" s="23"/>
      <c r="F297" s="2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">
      <c r="A298" s="2"/>
      <c r="B298" s="2"/>
      <c r="C298" s="2"/>
      <c r="D298" s="22"/>
      <c r="E298" s="23"/>
      <c r="F298" s="2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">
      <c r="A299" s="2"/>
      <c r="B299" s="2"/>
      <c r="C299" s="2"/>
      <c r="D299" s="22"/>
      <c r="E299" s="23"/>
      <c r="F299" s="2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">
      <c r="A300" s="2"/>
      <c r="B300" s="2"/>
      <c r="C300" s="2"/>
      <c r="D300" s="22"/>
      <c r="E300" s="23"/>
      <c r="F300" s="2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">
      <c r="A301" s="2"/>
      <c r="B301" s="2"/>
      <c r="C301" s="2"/>
      <c r="D301" s="22"/>
      <c r="E301" s="23"/>
      <c r="F301" s="2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">
      <c r="A302" s="2"/>
      <c r="B302" s="2"/>
      <c r="C302" s="2"/>
      <c r="D302" s="22"/>
      <c r="E302" s="23"/>
      <c r="F302" s="2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">
      <c r="A303" s="2"/>
      <c r="B303" s="2"/>
      <c r="C303" s="2"/>
      <c r="D303" s="22"/>
      <c r="E303" s="23"/>
      <c r="F303" s="2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">
      <c r="A304" s="2"/>
      <c r="B304" s="2"/>
      <c r="C304" s="2"/>
      <c r="D304" s="22"/>
      <c r="E304" s="23"/>
      <c r="F304" s="2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">
      <c r="A305" s="2"/>
      <c r="B305" s="2"/>
      <c r="C305" s="2"/>
      <c r="D305" s="22"/>
      <c r="E305" s="23"/>
      <c r="F305" s="2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">
      <c r="A306" s="2"/>
      <c r="B306" s="2"/>
      <c r="C306" s="2"/>
      <c r="D306" s="22"/>
      <c r="E306" s="23"/>
      <c r="F306" s="2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">
      <c r="A307" s="2"/>
      <c r="B307" s="2"/>
      <c r="C307" s="2"/>
      <c r="D307" s="22"/>
      <c r="E307" s="23"/>
      <c r="F307" s="2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">
      <c r="A308" s="2"/>
      <c r="B308" s="2"/>
      <c r="C308" s="2"/>
      <c r="D308" s="22"/>
      <c r="E308" s="23"/>
      <c r="F308" s="2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">
      <c r="A309" s="2"/>
      <c r="B309" s="2"/>
      <c r="C309" s="2"/>
      <c r="D309" s="22"/>
      <c r="E309" s="23"/>
      <c r="F309" s="2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">
      <c r="A310" s="2"/>
      <c r="B310" s="2"/>
      <c r="C310" s="2"/>
      <c r="D310" s="22"/>
      <c r="E310" s="23"/>
      <c r="F310" s="2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">
      <c r="A311" s="2"/>
      <c r="B311" s="2"/>
      <c r="C311" s="2"/>
      <c r="D311" s="22"/>
      <c r="E311" s="23"/>
      <c r="F311" s="2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">
      <c r="A312" s="2"/>
      <c r="B312" s="2"/>
      <c r="C312" s="2"/>
      <c r="D312" s="22"/>
      <c r="E312" s="23"/>
      <c r="F312" s="2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">
      <c r="A313" s="2"/>
      <c r="B313" s="2"/>
      <c r="C313" s="2"/>
      <c r="D313" s="22"/>
      <c r="E313" s="23"/>
      <c r="F313" s="2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">
      <c r="A314" s="2"/>
      <c r="B314" s="2"/>
      <c r="C314" s="2"/>
      <c r="D314" s="22"/>
      <c r="E314" s="23"/>
      <c r="F314" s="2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">
      <c r="A315" s="2"/>
      <c r="B315" s="2"/>
      <c r="C315" s="2"/>
      <c r="D315" s="22"/>
      <c r="E315" s="23"/>
      <c r="F315" s="2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">
      <c r="A316" s="2"/>
      <c r="B316" s="2"/>
      <c r="C316" s="2"/>
      <c r="D316" s="22"/>
      <c r="E316" s="23"/>
      <c r="F316" s="2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">
      <c r="A317" s="2"/>
      <c r="B317" s="2"/>
      <c r="C317" s="2"/>
      <c r="D317" s="22"/>
      <c r="E317" s="23"/>
      <c r="F317" s="2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">
      <c r="A318" s="2"/>
      <c r="B318" s="2"/>
      <c r="C318" s="2"/>
      <c r="D318" s="22"/>
      <c r="E318" s="23"/>
      <c r="F318" s="2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">
      <c r="A319" s="2"/>
      <c r="B319" s="2"/>
      <c r="C319" s="2"/>
      <c r="D319" s="22"/>
      <c r="E319" s="23"/>
      <c r="F319" s="2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">
      <c r="A320" s="2"/>
      <c r="B320" s="2"/>
      <c r="C320" s="2"/>
      <c r="D320" s="22"/>
      <c r="E320" s="23"/>
      <c r="F320" s="2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">
      <c r="A321" s="2"/>
      <c r="B321" s="2"/>
      <c r="C321" s="2"/>
      <c r="D321" s="22"/>
      <c r="E321" s="23"/>
      <c r="F321" s="2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">
      <c r="A322" s="2"/>
      <c r="B322" s="2"/>
      <c r="C322" s="2"/>
      <c r="D322" s="22"/>
      <c r="E322" s="23"/>
      <c r="F322" s="2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">
      <c r="A323" s="2"/>
      <c r="B323" s="2"/>
      <c r="C323" s="2"/>
      <c r="D323" s="22"/>
      <c r="E323" s="23"/>
      <c r="F323" s="2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">
      <c r="A324" s="2"/>
      <c r="B324" s="2"/>
      <c r="C324" s="2"/>
      <c r="D324" s="22"/>
      <c r="E324" s="23"/>
      <c r="F324" s="2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">
      <c r="A325" s="2"/>
      <c r="B325" s="2"/>
      <c r="C325" s="2"/>
      <c r="D325" s="22"/>
      <c r="E325" s="23"/>
      <c r="F325" s="2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">
      <c r="A326" s="2"/>
      <c r="B326" s="2"/>
      <c r="C326" s="2"/>
      <c r="D326" s="22"/>
      <c r="E326" s="23"/>
      <c r="F326" s="2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">
      <c r="A327" s="2"/>
      <c r="B327" s="2"/>
      <c r="C327" s="2"/>
      <c r="D327" s="22"/>
      <c r="E327" s="23"/>
      <c r="F327" s="2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">
      <c r="A328" s="2"/>
      <c r="B328" s="2"/>
      <c r="C328" s="2"/>
      <c r="D328" s="22"/>
      <c r="E328" s="23"/>
      <c r="F328" s="2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">
      <c r="A329" s="2"/>
      <c r="B329" s="2"/>
      <c r="C329" s="2"/>
      <c r="D329" s="22"/>
      <c r="E329" s="23"/>
      <c r="F329" s="2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">
      <c r="A330" s="2"/>
      <c r="B330" s="2"/>
      <c r="C330" s="2"/>
      <c r="D330" s="22"/>
      <c r="E330" s="23"/>
      <c r="F330" s="2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">
      <c r="A331" s="2"/>
      <c r="B331" s="2"/>
      <c r="C331" s="2"/>
      <c r="D331" s="22"/>
      <c r="E331" s="23"/>
      <c r="F331" s="2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">
      <c r="A332" s="2"/>
      <c r="B332" s="2"/>
      <c r="C332" s="2"/>
      <c r="D332" s="22"/>
      <c r="E332" s="23"/>
      <c r="F332" s="2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">
      <c r="A333" s="2"/>
      <c r="B333" s="2"/>
      <c r="C333" s="2"/>
      <c r="D333" s="22"/>
      <c r="E333" s="23"/>
      <c r="F333" s="2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">
      <c r="A334" s="2"/>
      <c r="B334" s="2"/>
      <c r="C334" s="2"/>
      <c r="D334" s="22"/>
      <c r="E334" s="23"/>
      <c r="F334" s="2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">
      <c r="A335" s="2"/>
      <c r="B335" s="2"/>
      <c r="C335" s="2"/>
      <c r="D335" s="22"/>
      <c r="E335" s="23"/>
      <c r="F335" s="2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">
      <c r="A336" s="2"/>
      <c r="B336" s="2"/>
      <c r="C336" s="2"/>
      <c r="D336" s="22"/>
      <c r="E336" s="23"/>
      <c r="F336" s="2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">
      <c r="A337" s="2"/>
      <c r="B337" s="2"/>
      <c r="C337" s="2"/>
      <c r="D337" s="22"/>
      <c r="E337" s="23"/>
      <c r="F337" s="2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">
      <c r="A338" s="2"/>
      <c r="B338" s="2"/>
      <c r="C338" s="2"/>
      <c r="D338" s="22"/>
      <c r="E338" s="23"/>
      <c r="F338" s="2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">
      <c r="A339" s="2"/>
      <c r="B339" s="2"/>
      <c r="C339" s="2"/>
      <c r="D339" s="22"/>
      <c r="E339" s="23"/>
      <c r="F339" s="2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">
      <c r="A340" s="2"/>
      <c r="B340" s="2"/>
      <c r="C340" s="2"/>
      <c r="D340" s="22"/>
      <c r="E340" s="23"/>
      <c r="F340" s="2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">
      <c r="A341" s="2"/>
      <c r="B341" s="2"/>
      <c r="C341" s="2"/>
      <c r="D341" s="22"/>
      <c r="E341" s="23"/>
      <c r="F341" s="2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">
      <c r="A342" s="2"/>
      <c r="B342" s="2"/>
      <c r="C342" s="2"/>
      <c r="D342" s="22"/>
      <c r="E342" s="23"/>
      <c r="F342" s="2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">
      <c r="A343" s="2"/>
      <c r="B343" s="2"/>
      <c r="C343" s="2"/>
      <c r="D343" s="22"/>
      <c r="E343" s="23"/>
      <c r="F343" s="2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">
      <c r="A344" s="2"/>
      <c r="B344" s="2"/>
      <c r="C344" s="2"/>
      <c r="D344" s="22"/>
      <c r="E344" s="23"/>
      <c r="F344" s="2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">
      <c r="A345" s="2"/>
      <c r="B345" s="2"/>
      <c r="C345" s="2"/>
      <c r="D345" s="22"/>
      <c r="E345" s="23"/>
      <c r="F345" s="2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">
      <c r="A346" s="2"/>
      <c r="B346" s="2"/>
      <c r="C346" s="2"/>
      <c r="D346" s="22"/>
      <c r="E346" s="23"/>
      <c r="F346" s="2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">
      <c r="A347" s="2"/>
      <c r="B347" s="2"/>
      <c r="C347" s="2"/>
      <c r="D347" s="22"/>
      <c r="E347" s="23"/>
      <c r="F347" s="2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">
      <c r="A348" s="2"/>
      <c r="B348" s="2"/>
      <c r="C348" s="2"/>
      <c r="D348" s="22"/>
      <c r="E348" s="23"/>
      <c r="F348" s="2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">
      <c r="A349" s="2"/>
      <c r="B349" s="2"/>
      <c r="C349" s="2"/>
      <c r="D349" s="22"/>
      <c r="E349" s="23"/>
      <c r="F349" s="2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">
      <c r="A350" s="2"/>
      <c r="B350" s="2"/>
      <c r="C350" s="2"/>
      <c r="D350" s="22"/>
      <c r="E350" s="23"/>
      <c r="F350" s="2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">
      <c r="A351" s="2"/>
      <c r="B351" s="2"/>
      <c r="C351" s="2"/>
      <c r="D351" s="22"/>
      <c r="E351" s="23"/>
      <c r="F351" s="2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">
      <c r="A352" s="2"/>
      <c r="B352" s="2"/>
      <c r="C352" s="2"/>
      <c r="D352" s="22"/>
      <c r="E352" s="23"/>
      <c r="F352" s="2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">
      <c r="A353" s="2"/>
      <c r="B353" s="2"/>
      <c r="C353" s="2"/>
      <c r="D353" s="22"/>
      <c r="E353" s="23"/>
      <c r="F353" s="2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">
      <c r="A354" s="2"/>
      <c r="B354" s="2"/>
      <c r="C354" s="2"/>
      <c r="D354" s="22"/>
      <c r="E354" s="23"/>
      <c r="F354" s="2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">
      <c r="A355" s="2"/>
      <c r="B355" s="2"/>
      <c r="C355" s="2"/>
      <c r="D355" s="22"/>
      <c r="E355" s="23"/>
      <c r="F355" s="2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">
      <c r="A356" s="2"/>
      <c r="B356" s="2"/>
      <c r="C356" s="2"/>
      <c r="D356" s="22"/>
      <c r="E356" s="23"/>
      <c r="F356" s="2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">
      <c r="A357" s="2"/>
      <c r="B357" s="2"/>
      <c r="C357" s="2"/>
      <c r="D357" s="22"/>
      <c r="E357" s="23"/>
      <c r="F357" s="2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">
      <c r="A358" s="2"/>
      <c r="B358" s="2"/>
      <c r="C358" s="2"/>
      <c r="D358" s="22"/>
      <c r="E358" s="23"/>
      <c r="F358" s="2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">
      <c r="A359" s="2"/>
      <c r="B359" s="2"/>
      <c r="C359" s="2"/>
      <c r="D359" s="22"/>
      <c r="E359" s="23"/>
      <c r="F359" s="2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">
      <c r="A360" s="2"/>
      <c r="B360" s="2"/>
      <c r="C360" s="2"/>
      <c r="D360" s="22"/>
      <c r="E360" s="23"/>
      <c r="F360" s="2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">
      <c r="A361" s="2"/>
      <c r="B361" s="2"/>
      <c r="C361" s="2"/>
      <c r="D361" s="22"/>
      <c r="E361" s="23"/>
      <c r="F361" s="2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">
      <c r="A362" s="2"/>
      <c r="B362" s="2"/>
      <c r="C362" s="2"/>
      <c r="D362" s="22"/>
      <c r="E362" s="23"/>
      <c r="F362" s="2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">
      <c r="A363" s="2"/>
      <c r="B363" s="2"/>
      <c r="C363" s="2"/>
      <c r="D363" s="22"/>
      <c r="E363" s="23"/>
      <c r="F363" s="2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">
      <c r="A364" s="2"/>
      <c r="B364" s="2"/>
      <c r="C364" s="2"/>
      <c r="D364" s="22"/>
      <c r="E364" s="23"/>
      <c r="F364" s="2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">
      <c r="A365" s="2"/>
      <c r="B365" s="2"/>
      <c r="C365" s="2"/>
      <c r="D365" s="22"/>
      <c r="E365" s="23"/>
      <c r="F365" s="2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">
      <c r="A366" s="2"/>
      <c r="B366" s="2"/>
      <c r="C366" s="2"/>
      <c r="D366" s="22"/>
      <c r="E366" s="23"/>
      <c r="F366" s="2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">
      <c r="A367" s="2"/>
      <c r="B367" s="2"/>
      <c r="C367" s="2"/>
      <c r="D367" s="22"/>
      <c r="E367" s="23"/>
      <c r="F367" s="2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">
      <c r="A368" s="2"/>
      <c r="B368" s="2"/>
      <c r="C368" s="2"/>
      <c r="D368" s="22"/>
      <c r="E368" s="23"/>
      <c r="F368" s="2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">
      <c r="A369" s="2"/>
      <c r="B369" s="2"/>
      <c r="C369" s="2"/>
      <c r="D369" s="22"/>
      <c r="E369" s="23"/>
      <c r="F369" s="2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">
      <c r="A370" s="2"/>
      <c r="B370" s="2"/>
      <c r="C370" s="2"/>
      <c r="D370" s="22"/>
      <c r="E370" s="23"/>
      <c r="F370" s="2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">
      <c r="A371" s="2"/>
      <c r="B371" s="2"/>
      <c r="C371" s="2"/>
      <c r="D371" s="22"/>
      <c r="E371" s="23"/>
      <c r="F371" s="2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">
      <c r="A372" s="2"/>
      <c r="B372" s="2"/>
      <c r="C372" s="2"/>
      <c r="D372" s="22"/>
      <c r="E372" s="23"/>
      <c r="F372" s="2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">
      <c r="A373" s="2"/>
      <c r="B373" s="2"/>
      <c r="C373" s="2"/>
      <c r="D373" s="22"/>
      <c r="E373" s="23"/>
      <c r="F373" s="2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">
      <c r="A374" s="2"/>
      <c r="B374" s="2"/>
      <c r="C374" s="2"/>
      <c r="D374" s="22"/>
      <c r="E374" s="23"/>
      <c r="F374" s="2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">
      <c r="A375" s="2"/>
      <c r="B375" s="2"/>
      <c r="C375" s="2"/>
      <c r="D375" s="22"/>
      <c r="E375" s="23"/>
      <c r="F375" s="2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">
      <c r="A376" s="2"/>
      <c r="B376" s="2"/>
      <c r="C376" s="2"/>
      <c r="D376" s="22"/>
      <c r="E376" s="23"/>
      <c r="F376" s="2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">
      <c r="A377" s="2"/>
      <c r="B377" s="2"/>
      <c r="C377" s="2"/>
      <c r="D377" s="22"/>
      <c r="E377" s="23"/>
      <c r="F377" s="2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">
      <c r="A378" s="2"/>
      <c r="B378" s="2"/>
      <c r="C378" s="2"/>
      <c r="D378" s="22"/>
      <c r="E378" s="23"/>
      <c r="F378" s="2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">
      <c r="A379" s="2"/>
      <c r="B379" s="2"/>
      <c r="C379" s="2"/>
      <c r="D379" s="22"/>
      <c r="E379" s="23"/>
      <c r="F379" s="2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">
      <c r="A380" s="2"/>
      <c r="B380" s="2"/>
      <c r="C380" s="2"/>
      <c r="D380" s="22"/>
      <c r="E380" s="23"/>
      <c r="F380" s="2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">
      <c r="A381" s="2"/>
      <c r="B381" s="2"/>
      <c r="C381" s="2"/>
      <c r="D381" s="22"/>
      <c r="E381" s="23"/>
      <c r="F381" s="2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">
      <c r="A382" s="2"/>
      <c r="B382" s="2"/>
      <c r="C382" s="2"/>
      <c r="D382" s="22"/>
      <c r="E382" s="23"/>
      <c r="F382" s="2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">
      <c r="A383" s="2"/>
      <c r="B383" s="2"/>
      <c r="C383" s="2"/>
      <c r="D383" s="22"/>
      <c r="E383" s="23"/>
      <c r="F383" s="2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">
      <c r="A384" s="2"/>
      <c r="B384" s="2"/>
      <c r="C384" s="2"/>
      <c r="D384" s="22"/>
      <c r="E384" s="23"/>
      <c r="F384" s="2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">
      <c r="A385" s="2"/>
      <c r="B385" s="2"/>
      <c r="C385" s="2"/>
      <c r="D385" s="22"/>
      <c r="E385" s="23"/>
      <c r="F385" s="2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">
      <c r="A386" s="2"/>
      <c r="B386" s="2"/>
      <c r="C386" s="2"/>
      <c r="D386" s="22"/>
      <c r="E386" s="23"/>
      <c r="F386" s="2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">
      <c r="A387" s="2"/>
      <c r="B387" s="2"/>
      <c r="C387" s="2"/>
      <c r="D387" s="22"/>
      <c r="E387" s="23"/>
      <c r="F387" s="2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">
      <c r="A388" s="2"/>
      <c r="B388" s="2"/>
      <c r="C388" s="2"/>
      <c r="D388" s="22"/>
      <c r="E388" s="23"/>
      <c r="F388" s="2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">
      <c r="A389" s="2"/>
      <c r="B389" s="2"/>
      <c r="C389" s="2"/>
      <c r="D389" s="22"/>
      <c r="E389" s="23"/>
      <c r="F389" s="2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">
      <c r="A390" s="2"/>
      <c r="B390" s="2"/>
      <c r="C390" s="2"/>
      <c r="D390" s="22"/>
      <c r="E390" s="23"/>
      <c r="F390" s="2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">
      <c r="A391" s="2"/>
      <c r="B391" s="2"/>
      <c r="C391" s="2"/>
      <c r="D391" s="22"/>
      <c r="E391" s="23"/>
      <c r="F391" s="2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">
      <c r="A392" s="2"/>
      <c r="B392" s="2"/>
      <c r="C392" s="2"/>
      <c r="D392" s="22"/>
      <c r="E392" s="23"/>
      <c r="F392" s="2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">
      <c r="A393" s="2"/>
      <c r="B393" s="2"/>
      <c r="C393" s="2"/>
      <c r="D393" s="22"/>
      <c r="E393" s="23"/>
      <c r="F393" s="2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">
      <c r="A394" s="2"/>
      <c r="B394" s="2"/>
      <c r="C394" s="2"/>
      <c r="D394" s="22"/>
      <c r="E394" s="23"/>
      <c r="F394" s="2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">
      <c r="A395" s="2"/>
      <c r="B395" s="2"/>
      <c r="C395" s="2"/>
      <c r="D395" s="22"/>
      <c r="E395" s="23"/>
      <c r="F395" s="2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">
      <c r="A396" s="2"/>
      <c r="B396" s="2"/>
      <c r="C396" s="2"/>
      <c r="D396" s="22"/>
      <c r="E396" s="23"/>
      <c r="F396" s="2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">
      <c r="A397" s="2"/>
      <c r="B397" s="2"/>
      <c r="C397" s="2"/>
      <c r="D397" s="22"/>
      <c r="E397" s="23"/>
      <c r="F397" s="2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">
      <c r="A398" s="2"/>
      <c r="B398" s="2"/>
      <c r="C398" s="2"/>
      <c r="D398" s="22"/>
      <c r="E398" s="23"/>
      <c r="F398" s="2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">
      <c r="A399" s="2"/>
      <c r="B399" s="2"/>
      <c r="C399" s="2"/>
      <c r="D399" s="22"/>
      <c r="E399" s="23"/>
      <c r="F399" s="2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">
      <c r="A400" s="2"/>
      <c r="B400" s="2"/>
      <c r="C400" s="2"/>
      <c r="D400" s="22"/>
      <c r="E400" s="23"/>
      <c r="F400" s="2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">
      <c r="A401" s="2"/>
      <c r="B401" s="2"/>
      <c r="C401" s="2"/>
      <c r="D401" s="22"/>
      <c r="E401" s="23"/>
      <c r="F401" s="2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">
      <c r="A402" s="2"/>
      <c r="B402" s="2"/>
      <c r="C402" s="2"/>
      <c r="D402" s="22"/>
      <c r="E402" s="23"/>
      <c r="F402" s="2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">
      <c r="A403" s="2"/>
      <c r="B403" s="2"/>
      <c r="C403" s="2"/>
      <c r="D403" s="22"/>
      <c r="E403" s="23"/>
      <c r="F403" s="2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">
      <c r="A404" s="2"/>
      <c r="B404" s="2"/>
      <c r="C404" s="2"/>
      <c r="D404" s="22"/>
      <c r="E404" s="23"/>
      <c r="F404" s="2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">
      <c r="A405" s="2"/>
      <c r="B405" s="2"/>
      <c r="C405" s="2"/>
      <c r="D405" s="22"/>
      <c r="E405" s="23"/>
      <c r="F405" s="2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">
      <c r="A406" s="2"/>
      <c r="B406" s="2"/>
      <c r="C406" s="2"/>
      <c r="D406" s="22"/>
      <c r="E406" s="23"/>
      <c r="F406" s="2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">
      <c r="A407" s="2"/>
      <c r="B407" s="2"/>
      <c r="C407" s="2"/>
      <c r="D407" s="22"/>
      <c r="E407" s="23"/>
      <c r="F407" s="2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">
      <c r="A408" s="2"/>
      <c r="B408" s="2"/>
      <c r="C408" s="2"/>
      <c r="D408" s="22"/>
      <c r="E408" s="23"/>
      <c r="F408" s="2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">
      <c r="A409" s="2"/>
      <c r="B409" s="2"/>
      <c r="C409" s="2"/>
      <c r="D409" s="22"/>
      <c r="E409" s="23"/>
      <c r="F409" s="2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">
      <c r="A410" s="2"/>
      <c r="B410" s="2"/>
      <c r="C410" s="2"/>
      <c r="D410" s="22"/>
      <c r="E410" s="23"/>
      <c r="F410" s="2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">
      <c r="A411" s="2"/>
      <c r="B411" s="2"/>
      <c r="C411" s="2"/>
      <c r="D411" s="22"/>
      <c r="E411" s="23"/>
      <c r="F411" s="2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">
      <c r="A412" s="2"/>
      <c r="B412" s="2"/>
      <c r="C412" s="2"/>
      <c r="D412" s="22"/>
      <c r="E412" s="23"/>
      <c r="F412" s="2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">
      <c r="A413" s="2"/>
      <c r="B413" s="2"/>
      <c r="C413" s="2"/>
      <c r="D413" s="22"/>
      <c r="E413" s="23"/>
      <c r="F413" s="2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">
      <c r="A414" s="2"/>
      <c r="B414" s="2"/>
      <c r="C414" s="2"/>
      <c r="D414" s="22"/>
      <c r="E414" s="23"/>
      <c r="F414" s="2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">
      <c r="A415" s="2"/>
      <c r="B415" s="2"/>
      <c r="C415" s="2"/>
      <c r="D415" s="22"/>
      <c r="E415" s="23"/>
      <c r="F415" s="2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">
      <c r="A416" s="2"/>
      <c r="B416" s="2"/>
      <c r="C416" s="2"/>
      <c r="D416" s="22"/>
      <c r="E416" s="23"/>
      <c r="F416" s="2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">
      <c r="A417" s="2"/>
      <c r="B417" s="2"/>
      <c r="C417" s="2"/>
      <c r="D417" s="22"/>
      <c r="E417" s="23"/>
      <c r="F417" s="2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">
      <c r="A418" s="2"/>
      <c r="B418" s="2"/>
      <c r="C418" s="2"/>
      <c r="D418" s="22"/>
      <c r="E418" s="23"/>
      <c r="F418" s="2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">
      <c r="A419" s="2"/>
      <c r="B419" s="2"/>
      <c r="C419" s="2"/>
      <c r="D419" s="22"/>
      <c r="E419" s="23"/>
      <c r="F419" s="2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">
      <c r="A420" s="2"/>
      <c r="B420" s="2"/>
      <c r="C420" s="2"/>
      <c r="D420" s="22"/>
      <c r="E420" s="23"/>
      <c r="F420" s="2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">
      <c r="A421" s="2"/>
      <c r="B421" s="2"/>
      <c r="C421" s="2"/>
      <c r="D421" s="22"/>
      <c r="E421" s="23"/>
      <c r="F421" s="2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">
      <c r="A422" s="2"/>
      <c r="B422" s="2"/>
      <c r="C422" s="2"/>
      <c r="D422" s="22"/>
      <c r="E422" s="23"/>
      <c r="F422" s="2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">
      <c r="A423" s="2"/>
      <c r="B423" s="2"/>
      <c r="C423" s="2"/>
      <c r="D423" s="22"/>
      <c r="E423" s="23"/>
      <c r="F423" s="2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">
      <c r="A424" s="2"/>
      <c r="B424" s="2"/>
      <c r="C424" s="2"/>
      <c r="D424" s="22"/>
      <c r="E424" s="23"/>
      <c r="F424" s="2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">
      <c r="A425" s="2"/>
      <c r="B425" s="2"/>
      <c r="C425" s="2"/>
      <c r="D425" s="22"/>
      <c r="E425" s="23"/>
      <c r="F425" s="2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">
      <c r="A426" s="2"/>
      <c r="B426" s="2"/>
      <c r="C426" s="2"/>
      <c r="D426" s="22"/>
      <c r="E426" s="23"/>
      <c r="F426" s="2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">
      <c r="A427" s="2"/>
      <c r="B427" s="2"/>
      <c r="C427" s="2"/>
      <c r="D427" s="22"/>
      <c r="E427" s="23"/>
      <c r="F427" s="2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">
      <c r="A428" s="2"/>
      <c r="B428" s="2"/>
      <c r="C428" s="2"/>
      <c r="D428" s="22"/>
      <c r="E428" s="23"/>
      <c r="F428" s="2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">
      <c r="A429" s="2"/>
      <c r="B429" s="2"/>
      <c r="C429" s="2"/>
      <c r="D429" s="22"/>
      <c r="E429" s="23"/>
      <c r="F429" s="2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">
      <c r="A430" s="2"/>
      <c r="B430" s="2"/>
      <c r="C430" s="2"/>
      <c r="D430" s="22"/>
      <c r="E430" s="23"/>
      <c r="F430" s="2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">
      <c r="A431" s="2"/>
      <c r="B431" s="2"/>
      <c r="C431" s="2"/>
      <c r="D431" s="22"/>
      <c r="E431" s="23"/>
      <c r="F431" s="2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">
      <c r="A432" s="2"/>
      <c r="B432" s="2"/>
      <c r="C432" s="2"/>
      <c r="D432" s="22"/>
      <c r="E432" s="23"/>
      <c r="F432" s="2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">
      <c r="A433" s="2"/>
      <c r="B433" s="2"/>
      <c r="C433" s="2"/>
      <c r="D433" s="22"/>
      <c r="E433" s="23"/>
      <c r="F433" s="2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">
      <c r="A434" s="2"/>
      <c r="B434" s="2"/>
      <c r="C434" s="2"/>
      <c r="D434" s="22"/>
      <c r="E434" s="23"/>
      <c r="F434" s="2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">
      <c r="A435" s="2"/>
      <c r="B435" s="2"/>
      <c r="C435" s="2"/>
      <c r="D435" s="22"/>
      <c r="E435" s="23"/>
      <c r="F435" s="2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">
      <c r="A436" s="2"/>
      <c r="B436" s="2"/>
      <c r="C436" s="2"/>
      <c r="D436" s="22"/>
      <c r="E436" s="23"/>
      <c r="F436" s="2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">
      <c r="A437" s="2"/>
      <c r="B437" s="2"/>
      <c r="C437" s="2"/>
      <c r="D437" s="22"/>
      <c r="E437" s="23"/>
      <c r="F437" s="2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">
      <c r="A438" s="2"/>
      <c r="B438" s="2"/>
      <c r="C438" s="2"/>
      <c r="D438" s="22"/>
      <c r="E438" s="23"/>
      <c r="F438" s="2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">
      <c r="A439" s="2"/>
      <c r="B439" s="2"/>
      <c r="C439" s="2"/>
      <c r="D439" s="22"/>
      <c r="E439" s="23"/>
      <c r="F439" s="2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">
      <c r="A440" s="2"/>
      <c r="B440" s="2"/>
      <c r="C440" s="2"/>
      <c r="D440" s="22"/>
      <c r="E440" s="23"/>
      <c r="F440" s="2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">
      <c r="A441" s="2"/>
      <c r="B441" s="2"/>
      <c r="C441" s="2"/>
      <c r="D441" s="22"/>
      <c r="E441" s="23"/>
      <c r="F441" s="2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">
      <c r="A442" s="2"/>
      <c r="B442" s="2"/>
      <c r="C442" s="2"/>
      <c r="D442" s="22"/>
      <c r="E442" s="23"/>
      <c r="F442" s="2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">
      <c r="A443" s="2"/>
      <c r="B443" s="2"/>
      <c r="C443" s="2"/>
      <c r="D443" s="22"/>
      <c r="E443" s="23"/>
      <c r="F443" s="2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">
      <c r="A444" s="2"/>
      <c r="B444" s="2"/>
      <c r="C444" s="2"/>
      <c r="D444" s="22"/>
      <c r="E444" s="23"/>
      <c r="F444" s="2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">
      <c r="A445" s="2"/>
      <c r="B445" s="2"/>
      <c r="C445" s="2"/>
      <c r="D445" s="22"/>
      <c r="E445" s="23"/>
      <c r="F445" s="2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">
      <c r="A446" s="2"/>
      <c r="B446" s="2"/>
      <c r="C446" s="2"/>
      <c r="D446" s="22"/>
      <c r="E446" s="23"/>
      <c r="F446" s="2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">
      <c r="A447" s="2"/>
      <c r="B447" s="2"/>
      <c r="C447" s="2"/>
      <c r="D447" s="22"/>
      <c r="E447" s="23"/>
      <c r="F447" s="2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">
      <c r="A448" s="2"/>
      <c r="B448" s="2"/>
      <c r="C448" s="2"/>
      <c r="D448" s="22"/>
      <c r="E448" s="23"/>
      <c r="F448" s="2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">
      <c r="A449" s="2"/>
      <c r="B449" s="2"/>
      <c r="C449" s="2"/>
      <c r="D449" s="22"/>
      <c r="E449" s="23"/>
      <c r="F449" s="2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">
      <c r="A450" s="2"/>
      <c r="B450" s="2"/>
      <c r="C450" s="2"/>
      <c r="D450" s="22"/>
      <c r="E450" s="23"/>
      <c r="F450" s="2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">
      <c r="A451" s="2"/>
      <c r="B451" s="2"/>
      <c r="C451" s="2"/>
      <c r="D451" s="22"/>
      <c r="E451" s="23"/>
      <c r="F451" s="2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">
      <c r="A452" s="2"/>
      <c r="B452" s="2"/>
      <c r="C452" s="2"/>
      <c r="D452" s="22"/>
      <c r="E452" s="23"/>
      <c r="F452" s="2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">
      <c r="A453" s="2"/>
      <c r="B453" s="2"/>
      <c r="C453" s="2"/>
      <c r="D453" s="22"/>
      <c r="E453" s="23"/>
      <c r="F453" s="2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">
      <c r="A454" s="2"/>
      <c r="B454" s="2"/>
      <c r="C454" s="2"/>
      <c r="D454" s="22"/>
      <c r="E454" s="23"/>
      <c r="F454" s="2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">
      <c r="A455" s="2"/>
      <c r="B455" s="2"/>
      <c r="C455" s="2"/>
      <c r="D455" s="22"/>
      <c r="E455" s="23"/>
      <c r="F455" s="2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">
      <c r="A456" s="2"/>
      <c r="B456" s="2"/>
      <c r="C456" s="2"/>
      <c r="D456" s="22"/>
      <c r="E456" s="23"/>
      <c r="F456" s="2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">
      <c r="A457" s="2"/>
      <c r="B457" s="2"/>
      <c r="C457" s="2"/>
      <c r="D457" s="22"/>
      <c r="E457" s="23"/>
      <c r="F457" s="2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">
      <c r="A458" s="2"/>
      <c r="B458" s="2"/>
      <c r="C458" s="2"/>
      <c r="D458" s="22"/>
      <c r="E458" s="23"/>
      <c r="F458" s="2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">
      <c r="A459" s="2"/>
      <c r="B459" s="2"/>
      <c r="C459" s="2"/>
      <c r="D459" s="22"/>
      <c r="E459" s="23"/>
      <c r="F459" s="2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">
      <c r="A460" s="2"/>
      <c r="B460" s="2"/>
      <c r="C460" s="2"/>
      <c r="D460" s="22"/>
      <c r="E460" s="23"/>
      <c r="F460" s="2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">
      <c r="A461" s="2"/>
      <c r="B461" s="2"/>
      <c r="C461" s="2"/>
      <c r="D461" s="22"/>
      <c r="E461" s="23"/>
      <c r="F461" s="2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">
      <c r="A462" s="2"/>
      <c r="B462" s="2"/>
      <c r="C462" s="2"/>
      <c r="D462" s="22"/>
      <c r="E462" s="23"/>
      <c r="F462" s="2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">
      <c r="A463" s="2"/>
      <c r="B463" s="2"/>
      <c r="C463" s="2"/>
      <c r="D463" s="22"/>
      <c r="E463" s="23"/>
      <c r="F463" s="2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">
      <c r="A464" s="2"/>
      <c r="B464" s="2"/>
      <c r="C464" s="2"/>
      <c r="D464" s="22"/>
      <c r="E464" s="23"/>
      <c r="F464" s="2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">
      <c r="A465" s="2"/>
      <c r="B465" s="2"/>
      <c r="C465" s="2"/>
      <c r="D465" s="22"/>
      <c r="E465" s="23"/>
      <c r="F465" s="2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">
      <c r="A466" s="2"/>
      <c r="B466" s="2"/>
      <c r="C466" s="2"/>
      <c r="D466" s="22"/>
      <c r="E466" s="23"/>
      <c r="F466" s="2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">
      <c r="A467" s="2"/>
      <c r="B467" s="2"/>
      <c r="C467" s="2"/>
      <c r="D467" s="22"/>
      <c r="E467" s="23"/>
      <c r="F467" s="2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">
      <c r="A468" s="2"/>
      <c r="B468" s="2"/>
      <c r="C468" s="2"/>
      <c r="D468" s="22"/>
      <c r="E468" s="23"/>
      <c r="F468" s="2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">
      <c r="A469" s="2"/>
      <c r="B469" s="2"/>
      <c r="C469" s="2"/>
      <c r="D469" s="22"/>
      <c r="E469" s="23"/>
      <c r="F469" s="2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">
      <c r="A470" s="2"/>
      <c r="B470" s="2"/>
      <c r="C470" s="2"/>
      <c r="D470" s="22"/>
      <c r="E470" s="23"/>
      <c r="F470" s="2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">
      <c r="A471" s="2"/>
      <c r="B471" s="2"/>
      <c r="C471" s="2"/>
      <c r="D471" s="22"/>
      <c r="E471" s="23"/>
      <c r="F471" s="2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">
      <c r="A472" s="2"/>
      <c r="B472" s="2"/>
      <c r="C472" s="2"/>
      <c r="D472" s="22"/>
      <c r="E472" s="23"/>
      <c r="F472" s="2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">
      <c r="A473" s="2"/>
      <c r="B473" s="2"/>
      <c r="C473" s="2"/>
      <c r="D473" s="22"/>
      <c r="E473" s="23"/>
      <c r="F473" s="2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">
      <c r="A474" s="2"/>
      <c r="B474" s="2"/>
      <c r="C474" s="2"/>
      <c r="D474" s="22"/>
      <c r="E474" s="23"/>
      <c r="F474" s="2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">
      <c r="A475" s="2"/>
      <c r="B475" s="2"/>
      <c r="C475" s="2"/>
      <c r="D475" s="22"/>
      <c r="E475" s="23"/>
      <c r="F475" s="2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">
      <c r="A476" s="2"/>
      <c r="B476" s="2"/>
      <c r="C476" s="2"/>
      <c r="D476" s="22"/>
      <c r="E476" s="23"/>
      <c r="F476" s="2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">
      <c r="A477" s="2"/>
      <c r="B477" s="2"/>
      <c r="C477" s="2"/>
      <c r="D477" s="22"/>
      <c r="E477" s="23"/>
      <c r="F477" s="2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">
      <c r="A478" s="2"/>
      <c r="B478" s="2"/>
      <c r="C478" s="2"/>
      <c r="D478" s="22"/>
      <c r="E478" s="23"/>
      <c r="F478" s="2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">
      <c r="A479" s="2"/>
      <c r="B479" s="2"/>
      <c r="C479" s="2"/>
      <c r="D479" s="22"/>
      <c r="E479" s="23"/>
      <c r="F479" s="2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">
      <c r="A480" s="2"/>
      <c r="B480" s="2"/>
      <c r="C480" s="2"/>
      <c r="D480" s="22"/>
      <c r="E480" s="23"/>
      <c r="F480" s="2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">
      <c r="A481" s="2"/>
      <c r="B481" s="2"/>
      <c r="C481" s="2"/>
      <c r="D481" s="22"/>
      <c r="E481" s="23"/>
      <c r="F481" s="2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">
      <c r="A482" s="2"/>
      <c r="B482" s="2"/>
      <c r="C482" s="2"/>
      <c r="D482" s="22"/>
      <c r="E482" s="23"/>
      <c r="F482" s="2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">
      <c r="A483" s="2"/>
      <c r="B483" s="2"/>
      <c r="C483" s="2"/>
      <c r="D483" s="22"/>
      <c r="E483" s="23"/>
      <c r="F483" s="2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">
      <c r="A484" s="2"/>
      <c r="B484" s="2"/>
      <c r="C484" s="2"/>
      <c r="D484" s="22"/>
      <c r="E484" s="23"/>
      <c r="F484" s="2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">
      <c r="A485" s="2"/>
      <c r="B485" s="2"/>
      <c r="C485" s="2"/>
      <c r="D485" s="22"/>
      <c r="E485" s="23"/>
      <c r="F485" s="2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">
      <c r="A486" s="2"/>
      <c r="B486" s="2"/>
      <c r="C486" s="2"/>
      <c r="D486" s="22"/>
      <c r="E486" s="23"/>
      <c r="F486" s="2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">
      <c r="A487" s="2"/>
      <c r="B487" s="2"/>
      <c r="C487" s="2"/>
      <c r="D487" s="22"/>
      <c r="E487" s="23"/>
      <c r="F487" s="2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">
      <c r="A488" s="2"/>
      <c r="B488" s="2"/>
      <c r="C488" s="2"/>
      <c r="D488" s="22"/>
      <c r="E488" s="23"/>
      <c r="F488" s="2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">
      <c r="A489" s="2"/>
      <c r="B489" s="2"/>
      <c r="C489" s="2"/>
      <c r="D489" s="22"/>
      <c r="E489" s="23"/>
      <c r="F489" s="2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">
      <c r="A490" s="2"/>
      <c r="B490" s="2"/>
      <c r="C490" s="2"/>
      <c r="D490" s="22"/>
      <c r="E490" s="23"/>
      <c r="F490" s="2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">
      <c r="A491" s="2"/>
      <c r="B491" s="2"/>
      <c r="C491" s="2"/>
      <c r="D491" s="22"/>
      <c r="E491" s="23"/>
      <c r="F491" s="2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">
      <c r="A492" s="2"/>
      <c r="B492" s="2"/>
      <c r="C492" s="2"/>
      <c r="D492" s="22"/>
      <c r="E492" s="23"/>
      <c r="F492" s="2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">
      <c r="A493" s="2"/>
      <c r="B493" s="2"/>
      <c r="C493" s="2"/>
      <c r="D493" s="22"/>
      <c r="E493" s="23"/>
      <c r="F493" s="2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">
      <c r="A494" s="2"/>
      <c r="B494" s="2"/>
      <c r="C494" s="2"/>
      <c r="D494" s="22"/>
      <c r="E494" s="23"/>
      <c r="F494" s="2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">
      <c r="A495" s="2"/>
      <c r="B495" s="2"/>
      <c r="C495" s="2"/>
      <c r="D495" s="22"/>
      <c r="E495" s="23"/>
      <c r="F495" s="2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">
      <c r="A496" s="2"/>
      <c r="B496" s="2"/>
      <c r="C496" s="2"/>
      <c r="D496" s="22"/>
      <c r="E496" s="23"/>
      <c r="F496" s="2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">
      <c r="A497" s="2"/>
      <c r="B497" s="2"/>
      <c r="C497" s="2"/>
      <c r="D497" s="22"/>
      <c r="E497" s="23"/>
      <c r="F497" s="2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">
      <c r="A498" s="2"/>
      <c r="B498" s="2"/>
      <c r="C498" s="2"/>
      <c r="D498" s="22"/>
      <c r="E498" s="23"/>
      <c r="F498" s="2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">
      <c r="A499" s="2"/>
      <c r="B499" s="2"/>
      <c r="C499" s="2"/>
      <c r="D499" s="22"/>
      <c r="E499" s="23"/>
      <c r="F499" s="2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">
      <c r="A500" s="2"/>
      <c r="B500" s="2"/>
      <c r="C500" s="2"/>
      <c r="D500" s="22"/>
      <c r="E500" s="23"/>
      <c r="F500" s="2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">
      <c r="A501" s="2"/>
      <c r="B501" s="2"/>
      <c r="C501" s="2"/>
      <c r="D501" s="22"/>
      <c r="E501" s="23"/>
      <c r="F501" s="2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">
      <c r="A502" s="2"/>
      <c r="B502" s="2"/>
      <c r="C502" s="2"/>
      <c r="D502" s="22"/>
      <c r="E502" s="23"/>
      <c r="F502" s="2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">
      <c r="A503" s="2"/>
      <c r="B503" s="2"/>
      <c r="C503" s="2"/>
      <c r="D503" s="22"/>
      <c r="E503" s="23"/>
      <c r="F503" s="2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">
      <c r="A504" s="2"/>
      <c r="B504" s="2"/>
      <c r="C504" s="2"/>
      <c r="D504" s="22"/>
      <c r="E504" s="23"/>
      <c r="F504" s="2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">
      <c r="A505" s="2"/>
      <c r="B505" s="2"/>
      <c r="C505" s="2"/>
      <c r="D505" s="22"/>
      <c r="E505" s="23"/>
      <c r="F505" s="2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">
      <c r="A506" s="2"/>
      <c r="B506" s="2"/>
      <c r="C506" s="2"/>
      <c r="D506" s="22"/>
      <c r="E506" s="23"/>
      <c r="F506" s="2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">
      <c r="A507" s="2"/>
      <c r="B507" s="2"/>
      <c r="C507" s="2"/>
      <c r="D507" s="22"/>
      <c r="E507" s="23"/>
      <c r="F507" s="2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">
      <c r="A508" s="2"/>
      <c r="B508" s="2"/>
      <c r="C508" s="2"/>
      <c r="D508" s="22"/>
      <c r="E508" s="23"/>
      <c r="F508" s="2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">
      <c r="A509" s="2"/>
      <c r="B509" s="2"/>
      <c r="C509" s="2"/>
      <c r="D509" s="22"/>
      <c r="E509" s="23"/>
      <c r="F509" s="2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">
      <c r="A510" s="2"/>
      <c r="B510" s="2"/>
      <c r="C510" s="2"/>
      <c r="D510" s="22"/>
      <c r="E510" s="23"/>
      <c r="F510" s="2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">
      <c r="A511" s="2"/>
      <c r="B511" s="2"/>
      <c r="C511" s="2"/>
      <c r="D511" s="22"/>
      <c r="E511" s="23"/>
      <c r="F511" s="2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">
      <c r="A512" s="2"/>
      <c r="B512" s="2"/>
      <c r="C512" s="2"/>
      <c r="D512" s="22"/>
      <c r="E512" s="23"/>
      <c r="F512" s="2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">
      <c r="A513" s="2"/>
      <c r="B513" s="2"/>
      <c r="C513" s="2"/>
      <c r="D513" s="22"/>
      <c r="E513" s="23"/>
      <c r="F513" s="2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">
      <c r="A514" s="2"/>
      <c r="B514" s="2"/>
      <c r="C514" s="2"/>
      <c r="D514" s="22"/>
      <c r="E514" s="23"/>
      <c r="F514" s="2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">
      <c r="A515" s="2"/>
      <c r="B515" s="2"/>
      <c r="C515" s="2"/>
      <c r="D515" s="22"/>
      <c r="E515" s="23"/>
      <c r="F515" s="2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">
      <c r="A516" s="2"/>
      <c r="B516" s="2"/>
      <c r="C516" s="2"/>
      <c r="D516" s="22"/>
      <c r="E516" s="23"/>
      <c r="F516" s="2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">
      <c r="A517" s="2"/>
      <c r="B517" s="2"/>
      <c r="C517" s="2"/>
      <c r="D517" s="22"/>
      <c r="E517" s="23"/>
      <c r="F517" s="2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">
      <c r="A518" s="2"/>
      <c r="B518" s="2"/>
      <c r="C518" s="2"/>
      <c r="D518" s="22"/>
      <c r="E518" s="23"/>
      <c r="F518" s="2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">
      <c r="A519" s="2"/>
      <c r="B519" s="2"/>
      <c r="C519" s="2"/>
      <c r="D519" s="22"/>
      <c r="E519" s="23"/>
      <c r="F519" s="2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">
      <c r="A520" s="2"/>
      <c r="B520" s="2"/>
      <c r="C520" s="2"/>
      <c r="D520" s="22"/>
      <c r="E520" s="23"/>
      <c r="F520" s="2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">
      <c r="A521" s="2"/>
      <c r="B521" s="2"/>
      <c r="C521" s="2"/>
      <c r="D521" s="22"/>
      <c r="E521" s="23"/>
      <c r="F521" s="2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">
      <c r="A522" s="2"/>
      <c r="B522" s="2"/>
      <c r="C522" s="2"/>
      <c r="D522" s="22"/>
      <c r="E522" s="23"/>
      <c r="F522" s="2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">
      <c r="A523" s="2"/>
      <c r="B523" s="2"/>
      <c r="C523" s="2"/>
      <c r="D523" s="22"/>
      <c r="E523" s="23"/>
      <c r="F523" s="2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">
      <c r="A524" s="2"/>
      <c r="B524" s="2"/>
      <c r="C524" s="2"/>
      <c r="D524" s="22"/>
      <c r="E524" s="23"/>
      <c r="F524" s="2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">
      <c r="A525" s="2"/>
      <c r="B525" s="2"/>
      <c r="C525" s="2"/>
      <c r="D525" s="22"/>
      <c r="E525" s="23"/>
      <c r="F525" s="2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">
      <c r="A526" s="2"/>
      <c r="B526" s="2"/>
      <c r="C526" s="2"/>
      <c r="D526" s="22"/>
      <c r="E526" s="23"/>
      <c r="F526" s="2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">
      <c r="A527" s="2"/>
      <c r="B527" s="2"/>
      <c r="C527" s="2"/>
      <c r="D527" s="22"/>
      <c r="E527" s="23"/>
      <c r="F527" s="2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">
      <c r="A528" s="2"/>
      <c r="B528" s="2"/>
      <c r="C528" s="2"/>
      <c r="D528" s="22"/>
      <c r="E528" s="23"/>
      <c r="F528" s="2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">
      <c r="A529" s="2"/>
      <c r="B529" s="2"/>
      <c r="C529" s="2"/>
      <c r="D529" s="22"/>
      <c r="E529" s="23"/>
      <c r="F529" s="2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">
      <c r="A530" s="2"/>
      <c r="B530" s="2"/>
      <c r="C530" s="2"/>
      <c r="D530" s="22"/>
      <c r="E530" s="23"/>
      <c r="F530" s="2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">
      <c r="A531" s="2"/>
      <c r="B531" s="2"/>
      <c r="C531" s="2"/>
      <c r="D531" s="22"/>
      <c r="E531" s="23"/>
      <c r="F531" s="2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">
      <c r="A532" s="2"/>
      <c r="B532" s="2"/>
      <c r="C532" s="2"/>
      <c r="D532" s="22"/>
      <c r="E532" s="23"/>
      <c r="F532" s="2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">
      <c r="A533" s="2"/>
      <c r="B533" s="2"/>
      <c r="C533" s="2"/>
      <c r="D533" s="22"/>
      <c r="E533" s="23"/>
      <c r="F533" s="2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">
      <c r="A534" s="2"/>
      <c r="B534" s="2"/>
      <c r="C534" s="2"/>
      <c r="D534" s="22"/>
      <c r="E534" s="23"/>
      <c r="F534" s="2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">
      <c r="A535" s="2"/>
      <c r="B535" s="2"/>
      <c r="C535" s="2"/>
      <c r="D535" s="22"/>
      <c r="E535" s="23"/>
      <c r="F535" s="2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">
      <c r="A536" s="2"/>
      <c r="B536" s="2"/>
      <c r="C536" s="2"/>
      <c r="D536" s="22"/>
      <c r="E536" s="23"/>
      <c r="F536" s="2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">
      <c r="A537" s="2"/>
      <c r="B537" s="2"/>
      <c r="C537" s="2"/>
      <c r="D537" s="22"/>
      <c r="E537" s="23"/>
      <c r="F537" s="2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">
      <c r="A538" s="2"/>
      <c r="B538" s="2"/>
      <c r="C538" s="2"/>
      <c r="D538" s="22"/>
      <c r="E538" s="23"/>
      <c r="F538" s="2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">
      <c r="A539" s="2"/>
      <c r="B539" s="2"/>
      <c r="C539" s="2"/>
      <c r="D539" s="22"/>
      <c r="E539" s="23"/>
      <c r="F539" s="2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">
      <c r="A540" s="2"/>
      <c r="B540" s="2"/>
      <c r="C540" s="2"/>
      <c r="D540" s="22"/>
      <c r="E540" s="23"/>
      <c r="F540" s="2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">
      <c r="A541" s="2"/>
      <c r="B541" s="2"/>
      <c r="C541" s="2"/>
      <c r="D541" s="22"/>
      <c r="E541" s="23"/>
      <c r="F541" s="2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">
      <c r="A542" s="2"/>
      <c r="B542" s="2"/>
      <c r="C542" s="2"/>
      <c r="D542" s="22"/>
      <c r="E542" s="23"/>
      <c r="F542" s="2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">
      <c r="A543" s="2"/>
      <c r="B543" s="2"/>
      <c r="C543" s="2"/>
      <c r="D543" s="22"/>
      <c r="E543" s="23"/>
      <c r="F543" s="2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">
      <c r="A544" s="2"/>
      <c r="B544" s="2"/>
      <c r="C544" s="2"/>
      <c r="D544" s="22"/>
      <c r="E544" s="23"/>
      <c r="F544" s="2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">
      <c r="A545" s="2"/>
      <c r="B545" s="2"/>
      <c r="C545" s="2"/>
      <c r="D545" s="22"/>
      <c r="E545" s="23"/>
      <c r="F545" s="2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">
      <c r="A546" s="2"/>
      <c r="B546" s="2"/>
      <c r="C546" s="2"/>
      <c r="D546" s="22"/>
      <c r="E546" s="23"/>
      <c r="F546" s="2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">
      <c r="A547" s="2"/>
      <c r="B547" s="2"/>
      <c r="C547" s="2"/>
      <c r="D547" s="22"/>
      <c r="E547" s="23"/>
      <c r="F547" s="2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">
      <c r="A548" s="2"/>
      <c r="B548" s="2"/>
      <c r="C548" s="2"/>
      <c r="D548" s="22"/>
      <c r="E548" s="23"/>
      <c r="F548" s="2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">
      <c r="A549" s="2"/>
      <c r="B549" s="2"/>
      <c r="C549" s="2"/>
      <c r="D549" s="22"/>
      <c r="E549" s="23"/>
      <c r="F549" s="2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">
      <c r="A550" s="2"/>
      <c r="B550" s="2"/>
      <c r="C550" s="2"/>
      <c r="D550" s="22"/>
      <c r="E550" s="23"/>
      <c r="F550" s="2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">
      <c r="A551" s="2"/>
      <c r="B551" s="2"/>
      <c r="C551" s="2"/>
      <c r="D551" s="22"/>
      <c r="E551" s="23"/>
      <c r="F551" s="2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">
      <c r="A552" s="2"/>
      <c r="B552" s="2"/>
      <c r="C552" s="2"/>
      <c r="D552" s="22"/>
      <c r="E552" s="23"/>
      <c r="F552" s="2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">
      <c r="A553" s="2"/>
      <c r="B553" s="2"/>
      <c r="C553" s="2"/>
      <c r="D553" s="22"/>
      <c r="E553" s="23"/>
      <c r="F553" s="2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">
      <c r="A554" s="2"/>
      <c r="B554" s="2"/>
      <c r="C554" s="2"/>
      <c r="D554" s="22"/>
      <c r="E554" s="23"/>
      <c r="F554" s="2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">
      <c r="A555" s="2"/>
      <c r="B555" s="2"/>
      <c r="C555" s="2"/>
      <c r="D555" s="22"/>
      <c r="E555" s="23"/>
      <c r="F555" s="2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">
      <c r="A556" s="2"/>
      <c r="B556" s="2"/>
      <c r="C556" s="2"/>
      <c r="D556" s="22"/>
      <c r="E556" s="23"/>
      <c r="F556" s="2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">
      <c r="A557" s="2"/>
      <c r="B557" s="2"/>
      <c r="C557" s="2"/>
      <c r="D557" s="22"/>
      <c r="E557" s="23"/>
      <c r="F557" s="2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">
      <c r="A558" s="2"/>
      <c r="B558" s="2"/>
      <c r="C558" s="2"/>
      <c r="D558" s="22"/>
      <c r="E558" s="23"/>
      <c r="F558" s="2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">
      <c r="A559" s="2"/>
      <c r="B559" s="2"/>
      <c r="C559" s="2"/>
      <c r="D559" s="22"/>
      <c r="E559" s="23"/>
      <c r="F559" s="2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">
      <c r="A560" s="2"/>
      <c r="B560" s="2"/>
      <c r="C560" s="2"/>
      <c r="D560" s="22"/>
      <c r="E560" s="23"/>
      <c r="F560" s="2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">
      <c r="A561" s="2"/>
      <c r="B561" s="2"/>
      <c r="C561" s="2"/>
      <c r="D561" s="22"/>
      <c r="E561" s="23"/>
      <c r="F561" s="2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">
      <c r="A562" s="2"/>
      <c r="B562" s="2"/>
      <c r="C562" s="2"/>
      <c r="D562" s="22"/>
      <c r="E562" s="23"/>
      <c r="F562" s="2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">
      <c r="A563" s="2"/>
      <c r="B563" s="2"/>
      <c r="C563" s="2"/>
      <c r="D563" s="22"/>
      <c r="E563" s="23"/>
      <c r="F563" s="2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">
      <c r="A564" s="2"/>
      <c r="B564" s="2"/>
      <c r="C564" s="2"/>
      <c r="D564" s="22"/>
      <c r="E564" s="23"/>
      <c r="F564" s="2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">
      <c r="A565" s="2"/>
      <c r="B565" s="2"/>
      <c r="C565" s="2"/>
      <c r="D565" s="22"/>
      <c r="E565" s="23"/>
      <c r="F565" s="2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">
      <c r="A566" s="2"/>
      <c r="B566" s="2"/>
      <c r="C566" s="2"/>
      <c r="D566" s="22"/>
      <c r="E566" s="23"/>
      <c r="F566" s="2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">
      <c r="A567" s="2"/>
      <c r="B567" s="2"/>
      <c r="C567" s="2"/>
      <c r="D567" s="22"/>
      <c r="E567" s="23"/>
      <c r="F567" s="2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">
      <c r="A568" s="2"/>
      <c r="B568" s="2"/>
      <c r="C568" s="2"/>
      <c r="D568" s="22"/>
      <c r="E568" s="23"/>
      <c r="F568" s="2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">
      <c r="A569" s="2"/>
      <c r="B569" s="2"/>
      <c r="C569" s="2"/>
      <c r="D569" s="22"/>
      <c r="E569" s="23"/>
      <c r="F569" s="2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">
      <c r="A570" s="2"/>
      <c r="B570" s="2"/>
      <c r="C570" s="2"/>
      <c r="D570" s="22"/>
      <c r="E570" s="23"/>
      <c r="F570" s="2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">
      <c r="A571" s="2"/>
      <c r="B571" s="2"/>
      <c r="C571" s="2"/>
      <c r="D571" s="22"/>
      <c r="E571" s="23"/>
      <c r="F571" s="2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">
      <c r="A572" s="2"/>
      <c r="B572" s="2"/>
      <c r="C572" s="2"/>
      <c r="D572" s="22"/>
      <c r="E572" s="23"/>
      <c r="F572" s="2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">
      <c r="A573" s="2"/>
      <c r="B573" s="2"/>
      <c r="C573" s="2"/>
      <c r="D573" s="22"/>
      <c r="E573" s="23"/>
      <c r="F573" s="2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">
      <c r="A574" s="2"/>
      <c r="B574" s="2"/>
      <c r="C574" s="2"/>
      <c r="D574" s="22"/>
      <c r="E574" s="23"/>
      <c r="F574" s="2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">
      <c r="A575" s="2"/>
      <c r="B575" s="2"/>
      <c r="C575" s="2"/>
      <c r="D575" s="22"/>
      <c r="E575" s="23"/>
      <c r="F575" s="2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">
      <c r="A576" s="2"/>
      <c r="B576" s="2"/>
      <c r="C576" s="2"/>
      <c r="D576" s="22"/>
      <c r="E576" s="23"/>
      <c r="F576" s="2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">
      <c r="A577" s="2"/>
      <c r="B577" s="2"/>
      <c r="C577" s="2"/>
      <c r="D577" s="22"/>
      <c r="E577" s="23"/>
      <c r="F577" s="2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">
      <c r="A578" s="2"/>
      <c r="B578" s="2"/>
      <c r="C578" s="2"/>
      <c r="D578" s="22"/>
      <c r="E578" s="23"/>
      <c r="F578" s="2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">
      <c r="A579" s="2"/>
      <c r="B579" s="2"/>
      <c r="C579" s="2"/>
      <c r="D579" s="22"/>
      <c r="E579" s="23"/>
      <c r="F579" s="2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">
      <c r="A580" s="2"/>
      <c r="B580" s="2"/>
      <c r="C580" s="2"/>
      <c r="D580" s="22"/>
      <c r="E580" s="23"/>
      <c r="F580" s="2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">
      <c r="A581" s="2"/>
      <c r="B581" s="2"/>
      <c r="C581" s="2"/>
      <c r="D581" s="22"/>
      <c r="E581" s="23"/>
      <c r="F581" s="2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">
      <c r="A582" s="2"/>
      <c r="B582" s="2"/>
      <c r="C582" s="2"/>
      <c r="D582" s="22"/>
      <c r="E582" s="23"/>
      <c r="F582" s="2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">
      <c r="A583" s="2"/>
      <c r="B583" s="2"/>
      <c r="C583" s="2"/>
      <c r="D583" s="22"/>
      <c r="E583" s="23"/>
      <c r="F583" s="2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">
      <c r="A584" s="2"/>
      <c r="B584" s="2"/>
      <c r="C584" s="2"/>
      <c r="D584" s="22"/>
      <c r="E584" s="23"/>
      <c r="F584" s="2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">
      <c r="A585" s="2"/>
      <c r="B585" s="2"/>
      <c r="C585" s="2"/>
      <c r="D585" s="22"/>
      <c r="E585" s="23"/>
      <c r="F585" s="2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">
      <c r="A586" s="2"/>
      <c r="B586" s="2"/>
      <c r="C586" s="2"/>
      <c r="D586" s="22"/>
      <c r="E586" s="23"/>
      <c r="F586" s="2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">
      <c r="A587" s="2"/>
      <c r="B587" s="2"/>
      <c r="C587" s="2"/>
      <c r="D587" s="22"/>
      <c r="E587" s="23"/>
      <c r="F587" s="2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">
      <c r="A588" s="2"/>
      <c r="B588" s="2"/>
      <c r="C588" s="2"/>
      <c r="D588" s="22"/>
      <c r="E588" s="23"/>
      <c r="F588" s="2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">
      <c r="A589" s="2"/>
      <c r="B589" s="2"/>
      <c r="C589" s="2"/>
      <c r="D589" s="22"/>
      <c r="E589" s="23"/>
      <c r="F589" s="2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">
      <c r="A590" s="2"/>
      <c r="B590" s="2"/>
      <c r="C590" s="2"/>
      <c r="D590" s="22"/>
      <c r="E590" s="23"/>
      <c r="F590" s="2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">
      <c r="A591" s="2"/>
      <c r="B591" s="2"/>
      <c r="C591" s="2"/>
      <c r="D591" s="22"/>
      <c r="E591" s="23"/>
      <c r="F591" s="2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">
      <c r="A592" s="2"/>
      <c r="B592" s="2"/>
      <c r="C592" s="2"/>
      <c r="D592" s="22"/>
      <c r="E592" s="23"/>
      <c r="F592" s="2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">
      <c r="A593" s="2"/>
      <c r="B593" s="2"/>
      <c r="C593" s="2"/>
      <c r="D593" s="22"/>
      <c r="E593" s="23"/>
      <c r="F593" s="2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">
      <c r="A594" s="2"/>
      <c r="B594" s="2"/>
      <c r="C594" s="2"/>
      <c r="D594" s="22"/>
      <c r="E594" s="23"/>
      <c r="F594" s="2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">
      <c r="A595" s="2"/>
      <c r="B595" s="2"/>
      <c r="C595" s="2"/>
      <c r="D595" s="22"/>
      <c r="E595" s="23"/>
      <c r="F595" s="2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">
      <c r="A596" s="2"/>
      <c r="B596" s="2"/>
      <c r="C596" s="2"/>
      <c r="D596" s="22"/>
      <c r="E596" s="23"/>
      <c r="F596" s="2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">
      <c r="A597" s="2"/>
      <c r="B597" s="2"/>
      <c r="C597" s="2"/>
      <c r="D597" s="22"/>
      <c r="E597" s="23"/>
      <c r="F597" s="2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">
      <c r="A598" s="2"/>
      <c r="B598" s="2"/>
      <c r="C598" s="2"/>
      <c r="D598" s="22"/>
      <c r="E598" s="23"/>
      <c r="F598" s="2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">
      <c r="A599" s="2"/>
      <c r="B599" s="2"/>
      <c r="C599" s="2"/>
      <c r="D599" s="22"/>
      <c r="E599" s="23"/>
      <c r="F599" s="2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">
      <c r="A600" s="2"/>
      <c r="B600" s="2"/>
      <c r="C600" s="2"/>
      <c r="D600" s="22"/>
      <c r="E600" s="23"/>
      <c r="F600" s="2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">
      <c r="A601" s="2"/>
      <c r="B601" s="2"/>
      <c r="C601" s="2"/>
      <c r="D601" s="22"/>
      <c r="E601" s="23"/>
      <c r="F601" s="2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">
      <c r="A602" s="2"/>
      <c r="B602" s="2"/>
      <c r="C602" s="2"/>
      <c r="D602" s="22"/>
      <c r="E602" s="23"/>
      <c r="F602" s="2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">
      <c r="A603" s="2"/>
      <c r="B603" s="2"/>
      <c r="C603" s="2"/>
      <c r="D603" s="22"/>
      <c r="E603" s="23"/>
      <c r="F603" s="2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">
      <c r="A604" s="2"/>
      <c r="B604" s="2"/>
      <c r="C604" s="2"/>
      <c r="D604" s="22"/>
      <c r="E604" s="23"/>
      <c r="F604" s="2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">
      <c r="A605" s="2"/>
      <c r="B605" s="2"/>
      <c r="C605" s="2"/>
      <c r="D605" s="22"/>
      <c r="E605" s="23"/>
      <c r="F605" s="2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">
      <c r="A606" s="2"/>
      <c r="B606" s="2"/>
      <c r="C606" s="2"/>
      <c r="D606" s="22"/>
      <c r="E606" s="23"/>
      <c r="F606" s="2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">
      <c r="A607" s="2"/>
      <c r="B607" s="2"/>
      <c r="C607" s="2"/>
      <c r="D607" s="22"/>
      <c r="E607" s="23"/>
      <c r="F607" s="2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">
      <c r="A608" s="2"/>
      <c r="B608" s="2"/>
      <c r="C608" s="2"/>
      <c r="D608" s="22"/>
      <c r="E608" s="23"/>
      <c r="F608" s="2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">
      <c r="A609" s="2"/>
      <c r="B609" s="2"/>
      <c r="C609" s="2"/>
      <c r="D609" s="22"/>
      <c r="E609" s="23"/>
      <c r="F609" s="2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">
      <c r="A610" s="2"/>
      <c r="B610" s="2"/>
      <c r="C610" s="2"/>
      <c r="D610" s="22"/>
      <c r="E610" s="23"/>
      <c r="F610" s="2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">
      <c r="A611" s="2"/>
      <c r="B611" s="2"/>
      <c r="C611" s="2"/>
      <c r="D611" s="22"/>
      <c r="E611" s="23"/>
      <c r="F611" s="2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">
      <c r="A612" s="2"/>
      <c r="B612" s="2"/>
      <c r="C612" s="2"/>
      <c r="D612" s="22"/>
      <c r="E612" s="23"/>
      <c r="F612" s="2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">
      <c r="A613" s="2"/>
      <c r="B613" s="2"/>
      <c r="C613" s="2"/>
      <c r="D613" s="22"/>
      <c r="E613" s="23"/>
      <c r="F613" s="2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">
      <c r="A614" s="2"/>
      <c r="B614" s="2"/>
      <c r="C614" s="2"/>
      <c r="D614" s="22"/>
      <c r="E614" s="23"/>
      <c r="F614" s="2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">
      <c r="A615" s="2"/>
      <c r="B615" s="2"/>
      <c r="C615" s="2"/>
      <c r="D615" s="22"/>
      <c r="E615" s="23"/>
      <c r="F615" s="2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">
      <c r="A616" s="2"/>
      <c r="B616" s="2"/>
      <c r="C616" s="2"/>
      <c r="D616" s="22"/>
      <c r="E616" s="23"/>
      <c r="F616" s="2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">
      <c r="A617" s="2"/>
      <c r="B617" s="2"/>
      <c r="C617" s="2"/>
      <c r="D617" s="22"/>
      <c r="E617" s="23"/>
      <c r="F617" s="2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">
      <c r="A618" s="2"/>
      <c r="B618" s="2"/>
      <c r="C618" s="2"/>
      <c r="D618" s="22"/>
      <c r="E618" s="23"/>
      <c r="F618" s="2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">
      <c r="A619" s="2"/>
      <c r="B619" s="2"/>
      <c r="C619" s="2"/>
      <c r="D619" s="22"/>
      <c r="E619" s="23"/>
      <c r="F619" s="2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">
      <c r="A620" s="2"/>
      <c r="B620" s="2"/>
      <c r="C620" s="2"/>
      <c r="D620" s="22"/>
      <c r="E620" s="23"/>
      <c r="F620" s="2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">
      <c r="A621" s="2"/>
      <c r="B621" s="2"/>
      <c r="C621" s="2"/>
      <c r="D621" s="22"/>
      <c r="E621" s="23"/>
      <c r="F621" s="2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">
      <c r="A622" s="2"/>
      <c r="B622" s="2"/>
      <c r="C622" s="2"/>
      <c r="D622" s="22"/>
      <c r="E622" s="23"/>
      <c r="F622" s="2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">
      <c r="A623" s="2"/>
      <c r="B623" s="2"/>
      <c r="C623" s="2"/>
      <c r="D623" s="22"/>
      <c r="E623" s="23"/>
      <c r="F623" s="2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">
      <c r="A624" s="2"/>
      <c r="B624" s="2"/>
      <c r="C624" s="2"/>
      <c r="D624" s="22"/>
      <c r="E624" s="23"/>
      <c r="F624" s="2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">
      <c r="A625" s="2"/>
      <c r="B625" s="2"/>
      <c r="C625" s="2"/>
      <c r="D625" s="22"/>
      <c r="E625" s="23"/>
      <c r="F625" s="2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">
      <c r="A626" s="2"/>
      <c r="B626" s="2"/>
      <c r="C626" s="2"/>
      <c r="D626" s="22"/>
      <c r="E626" s="23"/>
      <c r="F626" s="2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">
      <c r="A627" s="2"/>
      <c r="B627" s="2"/>
      <c r="C627" s="2"/>
      <c r="D627" s="22"/>
      <c r="E627" s="23"/>
      <c r="F627" s="2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">
      <c r="A628" s="2"/>
      <c r="B628" s="2"/>
      <c r="C628" s="2"/>
      <c r="D628" s="22"/>
      <c r="E628" s="23"/>
      <c r="F628" s="2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">
      <c r="A629" s="2"/>
      <c r="B629" s="2"/>
      <c r="C629" s="2"/>
      <c r="D629" s="22"/>
      <c r="E629" s="23"/>
      <c r="F629" s="2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">
      <c r="A630" s="2"/>
      <c r="B630" s="2"/>
      <c r="C630" s="2"/>
      <c r="D630" s="22"/>
      <c r="E630" s="23"/>
      <c r="F630" s="2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">
      <c r="A631" s="2"/>
      <c r="B631" s="2"/>
      <c r="C631" s="2"/>
      <c r="D631" s="22"/>
      <c r="E631" s="23"/>
      <c r="F631" s="2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">
      <c r="A632" s="2"/>
      <c r="B632" s="2"/>
      <c r="C632" s="2"/>
      <c r="D632" s="22"/>
      <c r="E632" s="23"/>
      <c r="F632" s="2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">
      <c r="A633" s="2"/>
      <c r="B633" s="2"/>
      <c r="C633" s="2"/>
      <c r="D633" s="22"/>
      <c r="E633" s="23"/>
      <c r="F633" s="2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">
      <c r="A634" s="2"/>
      <c r="B634" s="2"/>
      <c r="C634" s="2"/>
      <c r="D634" s="22"/>
      <c r="E634" s="23"/>
      <c r="F634" s="2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">
      <c r="A635" s="2"/>
      <c r="B635" s="2"/>
      <c r="C635" s="2"/>
      <c r="D635" s="22"/>
      <c r="E635" s="23"/>
      <c r="F635" s="2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">
      <c r="A636" s="2"/>
      <c r="B636" s="2"/>
      <c r="C636" s="2"/>
      <c r="D636" s="22"/>
      <c r="E636" s="23"/>
      <c r="F636" s="2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">
      <c r="A637" s="2"/>
      <c r="B637" s="2"/>
      <c r="C637" s="2"/>
      <c r="D637" s="22"/>
      <c r="E637" s="23"/>
      <c r="F637" s="2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">
      <c r="A638" s="2"/>
      <c r="B638" s="2"/>
      <c r="C638" s="2"/>
      <c r="D638" s="22"/>
      <c r="E638" s="23"/>
      <c r="F638" s="2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">
      <c r="A639" s="2"/>
      <c r="B639" s="2"/>
      <c r="C639" s="2"/>
      <c r="D639" s="22"/>
      <c r="E639" s="23"/>
      <c r="F639" s="2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">
      <c r="A640" s="2"/>
      <c r="B640" s="2"/>
      <c r="C640" s="2"/>
      <c r="D640" s="22"/>
      <c r="E640" s="23"/>
      <c r="F640" s="2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">
      <c r="A641" s="2"/>
      <c r="B641" s="2"/>
      <c r="C641" s="2"/>
      <c r="D641" s="22"/>
      <c r="E641" s="23"/>
      <c r="F641" s="2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">
      <c r="A642" s="2"/>
      <c r="B642" s="2"/>
      <c r="C642" s="2"/>
      <c r="D642" s="22"/>
      <c r="E642" s="23"/>
      <c r="F642" s="2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">
      <c r="A643" s="2"/>
      <c r="B643" s="2"/>
      <c r="C643" s="2"/>
      <c r="D643" s="22"/>
      <c r="E643" s="23"/>
      <c r="F643" s="2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">
      <c r="A644" s="2"/>
      <c r="B644" s="2"/>
      <c r="C644" s="2"/>
      <c r="D644" s="22"/>
      <c r="E644" s="23"/>
      <c r="F644" s="2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">
      <c r="A645" s="2"/>
      <c r="B645" s="2"/>
      <c r="C645" s="2"/>
      <c r="D645" s="22"/>
      <c r="E645" s="23"/>
      <c r="F645" s="2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">
      <c r="A646" s="2"/>
      <c r="B646" s="2"/>
      <c r="C646" s="2"/>
      <c r="D646" s="22"/>
      <c r="E646" s="23"/>
      <c r="F646" s="2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">
      <c r="A647" s="2"/>
      <c r="B647" s="2"/>
      <c r="C647" s="2"/>
      <c r="D647" s="22"/>
      <c r="E647" s="23"/>
      <c r="F647" s="2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">
      <c r="A648" s="2"/>
      <c r="B648" s="2"/>
      <c r="C648" s="2"/>
      <c r="D648" s="22"/>
      <c r="E648" s="23"/>
      <c r="F648" s="2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">
      <c r="A649" s="2"/>
      <c r="B649" s="2"/>
      <c r="C649" s="2"/>
      <c r="D649" s="22"/>
      <c r="E649" s="23"/>
      <c r="F649" s="2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">
      <c r="A650" s="2"/>
      <c r="B650" s="2"/>
      <c r="C650" s="2"/>
      <c r="D650" s="22"/>
      <c r="E650" s="23"/>
      <c r="F650" s="2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">
      <c r="A651" s="2"/>
      <c r="B651" s="2"/>
      <c r="C651" s="2"/>
      <c r="D651" s="22"/>
      <c r="E651" s="23"/>
      <c r="F651" s="2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">
      <c r="A652" s="2"/>
      <c r="B652" s="2"/>
      <c r="C652" s="2"/>
      <c r="D652" s="22"/>
      <c r="E652" s="23"/>
      <c r="F652" s="2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">
      <c r="A653" s="2"/>
      <c r="B653" s="2"/>
      <c r="C653" s="2"/>
      <c r="D653" s="22"/>
      <c r="E653" s="23"/>
      <c r="F653" s="2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">
      <c r="A654" s="2"/>
      <c r="B654" s="2"/>
      <c r="C654" s="2"/>
      <c r="D654" s="22"/>
      <c r="E654" s="23"/>
      <c r="F654" s="2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">
      <c r="A655" s="2"/>
      <c r="B655" s="2"/>
      <c r="C655" s="2"/>
      <c r="D655" s="22"/>
      <c r="E655" s="23"/>
      <c r="F655" s="2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">
      <c r="A656" s="2"/>
      <c r="B656" s="2"/>
      <c r="C656" s="2"/>
      <c r="D656" s="22"/>
      <c r="E656" s="23"/>
      <c r="F656" s="2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">
      <c r="A657" s="2"/>
      <c r="B657" s="2"/>
      <c r="C657" s="2"/>
      <c r="D657" s="22"/>
      <c r="E657" s="23"/>
      <c r="F657" s="2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">
      <c r="A658" s="2"/>
      <c r="B658" s="2"/>
      <c r="C658" s="2"/>
      <c r="D658" s="22"/>
      <c r="E658" s="23"/>
      <c r="F658" s="2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">
      <c r="A659" s="2"/>
      <c r="B659" s="2"/>
      <c r="C659" s="2"/>
      <c r="D659" s="22"/>
      <c r="E659" s="23"/>
      <c r="F659" s="2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">
      <c r="A660" s="2"/>
      <c r="B660" s="2"/>
      <c r="C660" s="2"/>
      <c r="D660" s="22"/>
      <c r="E660" s="23"/>
      <c r="F660" s="2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">
      <c r="A661" s="2"/>
      <c r="B661" s="2"/>
      <c r="C661" s="2"/>
      <c r="D661" s="22"/>
      <c r="E661" s="23"/>
      <c r="F661" s="2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">
      <c r="A662" s="2"/>
      <c r="B662" s="2"/>
      <c r="C662" s="2"/>
      <c r="D662" s="22"/>
      <c r="E662" s="23"/>
      <c r="F662" s="2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">
      <c r="A663" s="2"/>
      <c r="B663" s="2"/>
      <c r="C663" s="2"/>
      <c r="D663" s="22"/>
      <c r="E663" s="23"/>
      <c r="F663" s="2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">
      <c r="A664" s="2"/>
      <c r="B664" s="2"/>
      <c r="C664" s="2"/>
      <c r="D664" s="22"/>
      <c r="E664" s="23"/>
      <c r="F664" s="2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">
      <c r="A665" s="2"/>
      <c r="B665" s="2"/>
      <c r="C665" s="2"/>
      <c r="D665" s="22"/>
      <c r="E665" s="23"/>
      <c r="F665" s="2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">
      <c r="A666" s="2"/>
      <c r="B666" s="2"/>
      <c r="C666" s="2"/>
      <c r="D666" s="22"/>
      <c r="E666" s="23"/>
      <c r="F666" s="2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">
      <c r="A667" s="2"/>
      <c r="B667" s="2"/>
      <c r="C667" s="2"/>
      <c r="D667" s="22"/>
      <c r="E667" s="23"/>
      <c r="F667" s="2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">
      <c r="A668" s="2"/>
      <c r="B668" s="2"/>
      <c r="C668" s="2"/>
      <c r="D668" s="22"/>
      <c r="E668" s="23"/>
      <c r="F668" s="2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">
      <c r="A669" s="2"/>
      <c r="B669" s="2"/>
      <c r="C669" s="2"/>
      <c r="D669" s="22"/>
      <c r="E669" s="23"/>
      <c r="F669" s="2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">
      <c r="A670" s="2"/>
      <c r="B670" s="2"/>
      <c r="C670" s="2"/>
      <c r="D670" s="22"/>
      <c r="E670" s="23"/>
      <c r="F670" s="2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">
      <c r="A671" s="2"/>
      <c r="B671" s="2"/>
      <c r="C671" s="2"/>
      <c r="D671" s="22"/>
      <c r="E671" s="23"/>
      <c r="F671" s="2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">
      <c r="A672" s="2"/>
      <c r="B672" s="2"/>
      <c r="C672" s="2"/>
      <c r="D672" s="22"/>
      <c r="E672" s="23"/>
      <c r="F672" s="2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">
      <c r="A673" s="2"/>
      <c r="B673" s="2"/>
      <c r="C673" s="2"/>
      <c r="D673" s="22"/>
      <c r="E673" s="23"/>
      <c r="F673" s="2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">
      <c r="A674" s="2"/>
      <c r="B674" s="2"/>
      <c r="C674" s="2"/>
      <c r="D674" s="22"/>
      <c r="E674" s="23"/>
      <c r="F674" s="2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">
      <c r="A675" s="2"/>
      <c r="B675" s="2"/>
      <c r="C675" s="2"/>
      <c r="D675" s="22"/>
      <c r="E675" s="23"/>
      <c r="F675" s="2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">
      <c r="A676" s="2"/>
      <c r="B676" s="2"/>
      <c r="C676" s="2"/>
      <c r="D676" s="22"/>
      <c r="E676" s="23"/>
      <c r="F676" s="2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">
      <c r="A677" s="2"/>
      <c r="B677" s="2"/>
      <c r="C677" s="2"/>
      <c r="D677" s="22"/>
      <c r="E677" s="23"/>
      <c r="F677" s="2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">
      <c r="A678" s="2"/>
      <c r="B678" s="2"/>
      <c r="C678" s="2"/>
      <c r="D678" s="22"/>
      <c r="E678" s="23"/>
      <c r="F678" s="2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">
      <c r="A679" s="2"/>
      <c r="B679" s="2"/>
      <c r="C679" s="2"/>
      <c r="D679" s="22"/>
      <c r="E679" s="23"/>
      <c r="F679" s="2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">
      <c r="A680" s="2"/>
      <c r="B680" s="2"/>
      <c r="C680" s="2"/>
      <c r="D680" s="22"/>
      <c r="E680" s="23"/>
      <c r="F680" s="2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">
      <c r="A681" s="2"/>
      <c r="B681" s="2"/>
      <c r="C681" s="2"/>
      <c r="D681" s="22"/>
      <c r="E681" s="23"/>
      <c r="F681" s="2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">
      <c r="A682" s="2"/>
      <c r="B682" s="2"/>
      <c r="C682" s="2"/>
      <c r="D682" s="22"/>
      <c r="E682" s="23"/>
      <c r="F682" s="2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">
      <c r="A683" s="2"/>
      <c r="B683" s="2"/>
      <c r="C683" s="2"/>
      <c r="D683" s="22"/>
      <c r="E683" s="23"/>
      <c r="F683" s="2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">
      <c r="A684" s="2"/>
      <c r="B684" s="2"/>
      <c r="C684" s="2"/>
      <c r="D684" s="22"/>
      <c r="E684" s="23"/>
      <c r="F684" s="2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">
      <c r="A685" s="2"/>
      <c r="B685" s="2"/>
      <c r="C685" s="2"/>
      <c r="D685" s="22"/>
      <c r="E685" s="23"/>
      <c r="F685" s="2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">
      <c r="A686" s="2"/>
      <c r="B686" s="2"/>
      <c r="C686" s="2"/>
      <c r="D686" s="22"/>
      <c r="E686" s="23"/>
      <c r="F686" s="2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">
      <c r="A687" s="2"/>
      <c r="B687" s="2"/>
      <c r="C687" s="2"/>
      <c r="D687" s="22"/>
      <c r="E687" s="23"/>
      <c r="F687" s="2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">
      <c r="A688" s="2"/>
      <c r="B688" s="2"/>
      <c r="C688" s="2"/>
      <c r="D688" s="22"/>
      <c r="E688" s="23"/>
      <c r="F688" s="2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">
      <c r="A689" s="2"/>
      <c r="B689" s="2"/>
      <c r="C689" s="2"/>
      <c r="D689" s="22"/>
      <c r="E689" s="23"/>
      <c r="F689" s="2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">
      <c r="A690" s="2"/>
      <c r="B690" s="2"/>
      <c r="C690" s="2"/>
      <c r="D690" s="22"/>
      <c r="E690" s="23"/>
      <c r="F690" s="2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">
      <c r="A691" s="2"/>
      <c r="B691" s="2"/>
      <c r="C691" s="2"/>
      <c r="D691" s="22"/>
      <c r="E691" s="23"/>
      <c r="F691" s="2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">
      <c r="A692" s="2"/>
      <c r="B692" s="2"/>
      <c r="C692" s="2"/>
      <c r="D692" s="22"/>
      <c r="E692" s="23"/>
      <c r="F692" s="2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">
      <c r="A693" s="2"/>
      <c r="B693" s="2"/>
      <c r="C693" s="2"/>
      <c r="D693" s="22"/>
      <c r="E693" s="23"/>
      <c r="F693" s="2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">
      <c r="A694" s="2"/>
      <c r="B694" s="2"/>
      <c r="C694" s="2"/>
      <c r="D694" s="22"/>
      <c r="E694" s="23"/>
      <c r="F694" s="2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">
      <c r="A695" s="2"/>
      <c r="B695" s="2"/>
      <c r="C695" s="2"/>
      <c r="D695" s="22"/>
      <c r="E695" s="23"/>
      <c r="F695" s="2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">
      <c r="A696" s="2"/>
      <c r="B696" s="2"/>
      <c r="C696" s="2"/>
      <c r="D696" s="22"/>
      <c r="E696" s="23"/>
      <c r="F696" s="2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">
      <c r="A697" s="2"/>
      <c r="B697" s="2"/>
      <c r="C697" s="2"/>
      <c r="D697" s="22"/>
      <c r="E697" s="23"/>
      <c r="F697" s="2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">
      <c r="A698" s="2"/>
      <c r="B698" s="2"/>
      <c r="C698" s="2"/>
      <c r="D698" s="22"/>
      <c r="E698" s="23"/>
      <c r="F698" s="2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">
      <c r="A699" s="2"/>
      <c r="B699" s="2"/>
      <c r="C699" s="2"/>
      <c r="D699" s="22"/>
      <c r="E699" s="23"/>
      <c r="F699" s="2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">
      <c r="A700" s="2"/>
      <c r="B700" s="2"/>
      <c r="C700" s="2"/>
      <c r="D700" s="22"/>
      <c r="E700" s="23"/>
      <c r="F700" s="2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">
      <c r="A701" s="2"/>
      <c r="B701" s="2"/>
      <c r="C701" s="2"/>
      <c r="D701" s="22"/>
      <c r="E701" s="23"/>
      <c r="F701" s="2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">
      <c r="A702" s="2"/>
      <c r="B702" s="2"/>
      <c r="C702" s="2"/>
      <c r="D702" s="22"/>
      <c r="E702" s="23"/>
      <c r="F702" s="2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">
      <c r="A703" s="2"/>
      <c r="B703" s="2"/>
      <c r="C703" s="2"/>
      <c r="D703" s="22"/>
      <c r="E703" s="23"/>
      <c r="F703" s="2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">
      <c r="A704" s="2"/>
      <c r="B704" s="2"/>
      <c r="C704" s="2"/>
      <c r="D704" s="22"/>
      <c r="E704" s="23"/>
      <c r="F704" s="2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">
      <c r="A705" s="2"/>
      <c r="B705" s="2"/>
      <c r="C705" s="2"/>
      <c r="D705" s="22"/>
      <c r="E705" s="23"/>
      <c r="F705" s="2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">
      <c r="A706" s="2"/>
      <c r="B706" s="2"/>
      <c r="C706" s="2"/>
      <c r="D706" s="22"/>
      <c r="E706" s="23"/>
      <c r="F706" s="2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">
      <c r="A707" s="2"/>
      <c r="B707" s="2"/>
      <c r="C707" s="2"/>
      <c r="D707" s="22"/>
      <c r="E707" s="23"/>
      <c r="F707" s="2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">
      <c r="A708" s="2"/>
      <c r="B708" s="2"/>
      <c r="C708" s="2"/>
      <c r="D708" s="22"/>
      <c r="E708" s="23"/>
      <c r="F708" s="2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">
      <c r="A709" s="2"/>
      <c r="B709" s="2"/>
      <c r="C709" s="2"/>
      <c r="D709" s="22"/>
      <c r="E709" s="23"/>
      <c r="F709" s="2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">
      <c r="A710" s="2"/>
      <c r="B710" s="2"/>
      <c r="C710" s="2"/>
      <c r="D710" s="22"/>
      <c r="E710" s="23"/>
      <c r="F710" s="2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">
      <c r="A711" s="2"/>
      <c r="B711" s="2"/>
      <c r="C711" s="2"/>
      <c r="D711" s="22"/>
      <c r="E711" s="23"/>
      <c r="F711" s="2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">
      <c r="A712" s="2"/>
      <c r="B712" s="2"/>
      <c r="C712" s="2"/>
      <c r="D712" s="22"/>
      <c r="E712" s="23"/>
      <c r="F712" s="2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">
      <c r="A713" s="2"/>
      <c r="B713" s="2"/>
      <c r="C713" s="2"/>
      <c r="D713" s="22"/>
      <c r="E713" s="23"/>
      <c r="F713" s="2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">
      <c r="A714" s="2"/>
      <c r="B714" s="2"/>
      <c r="C714" s="2"/>
      <c r="D714" s="22"/>
      <c r="E714" s="23"/>
      <c r="F714" s="2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">
      <c r="A715" s="2"/>
      <c r="B715" s="2"/>
      <c r="C715" s="2"/>
      <c r="D715" s="22"/>
      <c r="E715" s="23"/>
      <c r="F715" s="2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">
      <c r="A716" s="2"/>
      <c r="B716" s="2"/>
      <c r="C716" s="2"/>
      <c r="D716" s="22"/>
      <c r="E716" s="23"/>
      <c r="F716" s="2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">
      <c r="A717" s="2"/>
      <c r="B717" s="2"/>
      <c r="C717" s="2"/>
      <c r="D717" s="22"/>
      <c r="E717" s="23"/>
      <c r="F717" s="2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">
      <c r="A718" s="2"/>
      <c r="B718" s="2"/>
      <c r="C718" s="2"/>
      <c r="D718" s="22"/>
      <c r="E718" s="23"/>
      <c r="F718" s="2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">
      <c r="A719" s="2"/>
      <c r="B719" s="2"/>
      <c r="C719" s="2"/>
      <c r="D719" s="22"/>
      <c r="E719" s="23"/>
      <c r="F719" s="2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">
      <c r="A720" s="2"/>
      <c r="B720" s="2"/>
      <c r="C720" s="2"/>
      <c r="D720" s="22"/>
      <c r="E720" s="23"/>
      <c r="F720" s="2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">
      <c r="A721" s="2"/>
      <c r="B721" s="2"/>
      <c r="C721" s="2"/>
      <c r="D721" s="22"/>
      <c r="E721" s="23"/>
      <c r="F721" s="2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">
      <c r="A722" s="2"/>
      <c r="B722" s="2"/>
      <c r="C722" s="2"/>
      <c r="D722" s="22"/>
      <c r="E722" s="23"/>
      <c r="F722" s="2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">
      <c r="A723" s="2"/>
      <c r="B723" s="2"/>
      <c r="C723" s="2"/>
      <c r="D723" s="22"/>
      <c r="E723" s="23"/>
      <c r="F723" s="2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">
      <c r="A724" s="2"/>
      <c r="B724" s="2"/>
      <c r="C724" s="2"/>
      <c r="D724" s="22"/>
      <c r="E724" s="23"/>
      <c r="F724" s="2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">
      <c r="A725" s="2"/>
      <c r="B725" s="2"/>
      <c r="C725" s="2"/>
      <c r="D725" s="22"/>
      <c r="E725" s="23"/>
      <c r="F725" s="2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">
      <c r="A726" s="2"/>
      <c r="B726" s="2"/>
      <c r="C726" s="2"/>
      <c r="D726" s="22"/>
      <c r="E726" s="23"/>
      <c r="F726" s="2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">
      <c r="A727" s="2"/>
      <c r="B727" s="2"/>
      <c r="C727" s="2"/>
      <c r="D727" s="22"/>
      <c r="E727" s="23"/>
      <c r="F727" s="2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">
      <c r="A728" s="2"/>
      <c r="B728" s="2"/>
      <c r="C728" s="2"/>
      <c r="D728" s="22"/>
      <c r="E728" s="23"/>
      <c r="F728" s="2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">
      <c r="A729" s="2"/>
      <c r="B729" s="2"/>
      <c r="C729" s="2"/>
      <c r="D729" s="22"/>
      <c r="E729" s="23"/>
      <c r="F729" s="2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">
      <c r="A730" s="2"/>
      <c r="B730" s="2"/>
      <c r="C730" s="2"/>
      <c r="D730" s="22"/>
      <c r="E730" s="23"/>
      <c r="F730" s="2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">
      <c r="A731" s="2"/>
      <c r="B731" s="2"/>
      <c r="C731" s="2"/>
      <c r="D731" s="22"/>
      <c r="E731" s="23"/>
      <c r="F731" s="2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">
      <c r="A732" s="2"/>
      <c r="B732" s="2"/>
      <c r="C732" s="2"/>
      <c r="D732" s="22"/>
      <c r="E732" s="23"/>
      <c r="F732" s="2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">
      <c r="A733" s="2"/>
      <c r="B733" s="2"/>
      <c r="C733" s="2"/>
      <c r="D733" s="22"/>
      <c r="E733" s="23"/>
      <c r="F733" s="2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">
      <c r="A734" s="2"/>
      <c r="B734" s="2"/>
      <c r="C734" s="2"/>
      <c r="D734" s="22"/>
      <c r="E734" s="23"/>
      <c r="F734" s="2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">
      <c r="A735" s="2"/>
      <c r="B735" s="2"/>
      <c r="C735" s="2"/>
      <c r="D735" s="22"/>
      <c r="E735" s="23"/>
      <c r="F735" s="2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">
      <c r="A736" s="2"/>
      <c r="B736" s="2"/>
      <c r="C736" s="2"/>
      <c r="D736" s="22"/>
      <c r="E736" s="23"/>
      <c r="F736" s="2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">
      <c r="A737" s="2"/>
      <c r="B737" s="2"/>
      <c r="C737" s="2"/>
      <c r="D737" s="22"/>
      <c r="E737" s="23"/>
      <c r="F737" s="2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">
      <c r="A738" s="2"/>
      <c r="B738" s="2"/>
      <c r="C738" s="2"/>
      <c r="D738" s="22"/>
      <c r="E738" s="23"/>
      <c r="F738" s="2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">
      <c r="A739" s="2"/>
      <c r="B739" s="2"/>
      <c r="C739" s="2"/>
      <c r="D739" s="22"/>
      <c r="E739" s="23"/>
      <c r="F739" s="2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">
      <c r="A740" s="2"/>
      <c r="B740" s="2"/>
      <c r="C740" s="2"/>
      <c r="D740" s="22"/>
      <c r="E740" s="23"/>
      <c r="F740" s="2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">
      <c r="A741" s="2"/>
      <c r="B741" s="2"/>
      <c r="C741" s="2"/>
      <c r="D741" s="22"/>
      <c r="E741" s="23"/>
      <c r="F741" s="2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">
      <c r="A742" s="2"/>
      <c r="B742" s="2"/>
      <c r="C742" s="2"/>
      <c r="D742" s="22"/>
      <c r="E742" s="23"/>
      <c r="F742" s="2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">
      <c r="A743" s="2"/>
      <c r="B743" s="2"/>
      <c r="C743" s="2"/>
      <c r="D743" s="22"/>
      <c r="E743" s="23"/>
      <c r="F743" s="2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">
      <c r="A744" s="2"/>
      <c r="B744" s="2"/>
      <c r="C744" s="2"/>
      <c r="D744" s="22"/>
      <c r="E744" s="23"/>
      <c r="F744" s="2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">
      <c r="A745" s="2"/>
      <c r="B745" s="2"/>
      <c r="C745" s="2"/>
      <c r="D745" s="22"/>
      <c r="E745" s="23"/>
      <c r="F745" s="2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">
      <c r="A746" s="2"/>
      <c r="B746" s="2"/>
      <c r="C746" s="2"/>
      <c r="D746" s="22"/>
      <c r="E746" s="23"/>
      <c r="F746" s="2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">
      <c r="A747" s="2"/>
      <c r="B747" s="2"/>
      <c r="C747" s="2"/>
      <c r="D747" s="22"/>
      <c r="E747" s="23"/>
      <c r="F747" s="2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">
      <c r="A748" s="2"/>
      <c r="B748" s="2"/>
      <c r="C748" s="2"/>
      <c r="D748" s="22"/>
      <c r="E748" s="23"/>
      <c r="F748" s="2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">
      <c r="A749" s="2"/>
      <c r="B749" s="2"/>
      <c r="C749" s="2"/>
      <c r="D749" s="22"/>
      <c r="E749" s="23"/>
      <c r="F749" s="2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">
      <c r="A750" s="2"/>
      <c r="B750" s="2"/>
      <c r="C750" s="2"/>
      <c r="D750" s="22"/>
      <c r="E750" s="23"/>
      <c r="F750" s="2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">
      <c r="A751" s="2"/>
      <c r="B751" s="2"/>
      <c r="C751" s="2"/>
      <c r="D751" s="22"/>
      <c r="E751" s="23"/>
      <c r="F751" s="2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">
      <c r="A752" s="2"/>
      <c r="B752" s="2"/>
      <c r="C752" s="2"/>
      <c r="D752" s="22"/>
      <c r="E752" s="23"/>
      <c r="F752" s="2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">
      <c r="A753" s="2"/>
      <c r="B753" s="2"/>
      <c r="C753" s="2"/>
      <c r="D753" s="22"/>
      <c r="E753" s="23"/>
      <c r="F753" s="2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">
      <c r="A754" s="2"/>
      <c r="B754" s="2"/>
      <c r="C754" s="2"/>
      <c r="D754" s="22"/>
      <c r="E754" s="23"/>
      <c r="F754" s="2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">
      <c r="A755" s="2"/>
      <c r="B755" s="2"/>
      <c r="C755" s="2"/>
      <c r="D755" s="22"/>
      <c r="E755" s="23"/>
      <c r="F755" s="2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">
      <c r="A756" s="2"/>
      <c r="B756" s="2"/>
      <c r="C756" s="2"/>
      <c r="D756" s="22"/>
      <c r="E756" s="23"/>
      <c r="F756" s="2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">
      <c r="A757" s="2"/>
      <c r="B757" s="2"/>
      <c r="C757" s="2"/>
      <c r="D757" s="22"/>
      <c r="E757" s="23"/>
      <c r="F757" s="2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">
      <c r="A758" s="2"/>
      <c r="B758" s="2"/>
      <c r="C758" s="2"/>
      <c r="D758" s="22"/>
      <c r="E758" s="23"/>
      <c r="F758" s="2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">
      <c r="A759" s="2"/>
      <c r="B759" s="2"/>
      <c r="C759" s="2"/>
      <c r="D759" s="22"/>
      <c r="E759" s="23"/>
      <c r="F759" s="2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">
      <c r="A760" s="2"/>
      <c r="B760" s="2"/>
      <c r="C760" s="2"/>
      <c r="D760" s="22"/>
      <c r="E760" s="23"/>
      <c r="F760" s="2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">
      <c r="A761" s="2"/>
      <c r="B761" s="2"/>
      <c r="C761" s="2"/>
      <c r="D761" s="22"/>
      <c r="E761" s="23"/>
      <c r="F761" s="2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">
      <c r="A762" s="2"/>
      <c r="B762" s="2"/>
      <c r="C762" s="2"/>
      <c r="D762" s="22"/>
      <c r="E762" s="23"/>
      <c r="F762" s="2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">
      <c r="A763" s="2"/>
      <c r="B763" s="2"/>
      <c r="C763" s="2"/>
      <c r="D763" s="22"/>
      <c r="E763" s="23"/>
      <c r="F763" s="2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">
      <c r="A764" s="2"/>
      <c r="B764" s="2"/>
      <c r="C764" s="2"/>
      <c r="D764" s="22"/>
      <c r="E764" s="23"/>
      <c r="F764" s="2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">
      <c r="A765" s="2"/>
      <c r="B765" s="2"/>
      <c r="C765" s="2"/>
      <c r="D765" s="22"/>
      <c r="E765" s="23"/>
      <c r="F765" s="2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">
      <c r="A766" s="2"/>
      <c r="B766" s="2"/>
      <c r="C766" s="2"/>
      <c r="D766" s="22"/>
      <c r="E766" s="23"/>
      <c r="F766" s="2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">
      <c r="A767" s="2"/>
      <c r="B767" s="2"/>
      <c r="C767" s="2"/>
      <c r="D767" s="22"/>
      <c r="E767" s="23"/>
      <c r="F767" s="2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">
      <c r="A768" s="2"/>
      <c r="B768" s="2"/>
      <c r="C768" s="2"/>
      <c r="D768" s="22"/>
      <c r="E768" s="23"/>
      <c r="F768" s="2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">
      <c r="A769" s="2"/>
      <c r="B769" s="2"/>
      <c r="C769" s="2"/>
      <c r="D769" s="22"/>
      <c r="E769" s="23"/>
      <c r="F769" s="2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">
      <c r="A770" s="2"/>
      <c r="B770" s="2"/>
      <c r="C770" s="2"/>
      <c r="D770" s="22"/>
      <c r="E770" s="23"/>
      <c r="F770" s="2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">
      <c r="A771" s="2"/>
      <c r="B771" s="2"/>
      <c r="C771" s="2"/>
      <c r="D771" s="22"/>
      <c r="E771" s="23"/>
      <c r="F771" s="2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">
      <c r="A772" s="2"/>
      <c r="B772" s="2"/>
      <c r="C772" s="2"/>
      <c r="D772" s="22"/>
      <c r="E772" s="23"/>
      <c r="F772" s="2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">
      <c r="A773" s="2"/>
      <c r="B773" s="2"/>
      <c r="C773" s="2"/>
      <c r="D773" s="22"/>
      <c r="E773" s="23"/>
      <c r="F773" s="2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">
      <c r="A774" s="2"/>
      <c r="B774" s="2"/>
      <c r="C774" s="2"/>
      <c r="D774" s="22"/>
      <c r="E774" s="23"/>
      <c r="F774" s="2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">
      <c r="A775" s="2"/>
      <c r="B775" s="2"/>
      <c r="C775" s="2"/>
      <c r="D775" s="22"/>
      <c r="E775" s="23"/>
      <c r="F775" s="2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">
      <c r="A776" s="2"/>
      <c r="B776" s="2"/>
      <c r="C776" s="2"/>
      <c r="D776" s="22"/>
      <c r="E776" s="23"/>
      <c r="F776" s="2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">
      <c r="A777" s="2"/>
      <c r="B777" s="2"/>
      <c r="C777" s="2"/>
      <c r="D777" s="22"/>
      <c r="E777" s="23"/>
      <c r="F777" s="2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">
      <c r="A778" s="2"/>
      <c r="B778" s="2"/>
      <c r="C778" s="2"/>
      <c r="D778" s="22"/>
      <c r="E778" s="23"/>
      <c r="F778" s="2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">
      <c r="A779" s="2"/>
      <c r="B779" s="2"/>
      <c r="C779" s="2"/>
      <c r="D779" s="22"/>
      <c r="E779" s="23"/>
      <c r="F779" s="2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">
      <c r="A780" s="2"/>
      <c r="B780" s="2"/>
      <c r="C780" s="2"/>
      <c r="D780" s="22"/>
      <c r="E780" s="23"/>
      <c r="F780" s="2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">
      <c r="A781" s="2"/>
      <c r="B781" s="2"/>
      <c r="C781" s="2"/>
      <c r="D781" s="22"/>
      <c r="E781" s="23"/>
      <c r="F781" s="2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">
      <c r="A782" s="2"/>
      <c r="B782" s="2"/>
      <c r="C782" s="2"/>
      <c r="D782" s="22"/>
      <c r="E782" s="23"/>
      <c r="F782" s="2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">
      <c r="A783" s="2"/>
      <c r="B783" s="2"/>
      <c r="C783" s="2"/>
      <c r="D783" s="22"/>
      <c r="E783" s="23"/>
      <c r="F783" s="2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">
      <c r="A784" s="2"/>
      <c r="B784" s="2"/>
      <c r="C784" s="2"/>
      <c r="D784" s="22"/>
      <c r="E784" s="23"/>
      <c r="F784" s="2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">
      <c r="A785" s="2"/>
      <c r="B785" s="2"/>
      <c r="C785" s="2"/>
      <c r="D785" s="22"/>
      <c r="E785" s="23"/>
      <c r="F785" s="2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">
      <c r="A786" s="2"/>
      <c r="B786" s="2"/>
      <c r="C786" s="2"/>
      <c r="D786" s="22"/>
      <c r="E786" s="23"/>
      <c r="F786" s="2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">
      <c r="A787" s="2"/>
      <c r="B787" s="2"/>
      <c r="C787" s="2"/>
      <c r="D787" s="22"/>
      <c r="E787" s="23"/>
      <c r="F787" s="2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">
      <c r="A788" s="2"/>
      <c r="B788" s="2"/>
      <c r="C788" s="2"/>
      <c r="D788" s="22"/>
      <c r="E788" s="23"/>
      <c r="F788" s="2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">
      <c r="A789" s="2"/>
      <c r="B789" s="2"/>
      <c r="C789" s="2"/>
      <c r="D789" s="22"/>
      <c r="E789" s="23"/>
      <c r="F789" s="2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">
      <c r="A790" s="2"/>
      <c r="B790" s="2"/>
      <c r="C790" s="2"/>
      <c r="D790" s="22"/>
      <c r="E790" s="23"/>
      <c r="F790" s="2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">
      <c r="A791" s="2"/>
      <c r="B791" s="2"/>
      <c r="C791" s="2"/>
      <c r="D791" s="22"/>
      <c r="E791" s="23"/>
      <c r="F791" s="2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">
      <c r="A792" s="2"/>
      <c r="B792" s="2"/>
      <c r="C792" s="2"/>
      <c r="D792" s="22"/>
      <c r="E792" s="23"/>
      <c r="F792" s="2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">
      <c r="A793" s="2"/>
      <c r="B793" s="2"/>
      <c r="C793" s="2"/>
      <c r="D793" s="22"/>
      <c r="E793" s="23"/>
      <c r="F793" s="2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">
      <c r="A794" s="2"/>
      <c r="B794" s="2"/>
      <c r="C794" s="2"/>
      <c r="D794" s="22"/>
      <c r="E794" s="23"/>
      <c r="F794" s="2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">
      <c r="A795" s="2"/>
      <c r="B795" s="2"/>
      <c r="C795" s="2"/>
      <c r="D795" s="22"/>
      <c r="E795" s="23"/>
      <c r="F795" s="2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">
      <c r="A796" s="2"/>
      <c r="B796" s="2"/>
      <c r="C796" s="2"/>
      <c r="D796" s="22"/>
      <c r="E796" s="23"/>
      <c r="F796" s="2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">
      <c r="A797" s="2"/>
      <c r="B797" s="2"/>
      <c r="C797" s="2"/>
      <c r="D797" s="22"/>
      <c r="E797" s="23"/>
      <c r="F797" s="2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">
      <c r="A798" s="2"/>
      <c r="B798" s="2"/>
      <c r="C798" s="2"/>
      <c r="D798" s="22"/>
      <c r="E798" s="23"/>
      <c r="F798" s="2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">
      <c r="A799" s="2"/>
      <c r="B799" s="2"/>
      <c r="C799" s="2"/>
      <c r="D799" s="22"/>
      <c r="E799" s="23"/>
      <c r="F799" s="2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">
      <c r="A800" s="2"/>
      <c r="B800" s="2"/>
      <c r="C800" s="2"/>
      <c r="D800" s="22"/>
      <c r="E800" s="23"/>
      <c r="F800" s="2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">
      <c r="A801" s="2"/>
      <c r="B801" s="2"/>
      <c r="C801" s="2"/>
      <c r="D801" s="22"/>
      <c r="E801" s="23"/>
      <c r="F801" s="2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">
      <c r="A802" s="2"/>
      <c r="B802" s="2"/>
      <c r="C802" s="2"/>
      <c r="D802" s="22"/>
      <c r="E802" s="23"/>
      <c r="F802" s="2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">
      <c r="A803" s="2"/>
      <c r="B803" s="2"/>
      <c r="C803" s="2"/>
      <c r="D803" s="22"/>
      <c r="E803" s="23"/>
      <c r="F803" s="2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">
      <c r="A804" s="2"/>
      <c r="B804" s="2"/>
      <c r="C804" s="2"/>
      <c r="D804" s="22"/>
      <c r="E804" s="23"/>
      <c r="F804" s="2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">
      <c r="A805" s="2"/>
      <c r="B805" s="2"/>
      <c r="C805" s="2"/>
      <c r="D805" s="22"/>
      <c r="E805" s="23"/>
      <c r="F805" s="2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">
      <c r="A806" s="2"/>
      <c r="B806" s="2"/>
      <c r="C806" s="2"/>
      <c r="D806" s="22"/>
      <c r="E806" s="23"/>
      <c r="F806" s="2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">
      <c r="A807" s="2"/>
      <c r="B807" s="2"/>
      <c r="C807" s="2"/>
      <c r="D807" s="22"/>
      <c r="E807" s="23"/>
      <c r="F807" s="2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">
      <c r="A808" s="2"/>
      <c r="B808" s="2"/>
      <c r="C808" s="2"/>
      <c r="D808" s="22"/>
      <c r="E808" s="23"/>
      <c r="F808" s="2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">
      <c r="A809" s="2"/>
      <c r="B809" s="2"/>
      <c r="C809" s="2"/>
      <c r="D809" s="22"/>
      <c r="E809" s="23"/>
      <c r="F809" s="2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">
      <c r="A810" s="2"/>
      <c r="B810" s="2"/>
      <c r="C810" s="2"/>
      <c r="D810" s="22"/>
      <c r="E810" s="23"/>
      <c r="F810" s="2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">
      <c r="A811" s="2"/>
      <c r="B811" s="2"/>
      <c r="C811" s="2"/>
      <c r="D811" s="22"/>
      <c r="E811" s="23"/>
      <c r="F811" s="2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">
      <c r="A812" s="2"/>
      <c r="B812" s="2"/>
      <c r="C812" s="2"/>
      <c r="D812" s="22"/>
      <c r="E812" s="23"/>
      <c r="F812" s="2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">
      <c r="A813" s="2"/>
      <c r="B813" s="2"/>
      <c r="C813" s="2"/>
      <c r="D813" s="22"/>
      <c r="E813" s="23"/>
      <c r="F813" s="2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">
      <c r="A814" s="2"/>
      <c r="B814" s="2"/>
      <c r="C814" s="2"/>
      <c r="D814" s="22"/>
      <c r="E814" s="23"/>
      <c r="F814" s="2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">
      <c r="A815" s="2"/>
      <c r="B815" s="2"/>
      <c r="C815" s="2"/>
      <c r="D815" s="22"/>
      <c r="E815" s="23"/>
      <c r="F815" s="2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">
      <c r="A816" s="2"/>
      <c r="B816" s="2"/>
      <c r="C816" s="2"/>
      <c r="D816" s="22"/>
      <c r="E816" s="23"/>
      <c r="F816" s="2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">
      <c r="A817" s="2"/>
      <c r="B817" s="2"/>
      <c r="C817" s="2"/>
      <c r="D817" s="22"/>
      <c r="E817" s="23"/>
      <c r="F817" s="2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">
      <c r="A818" s="2"/>
      <c r="B818" s="2"/>
      <c r="C818" s="2"/>
      <c r="D818" s="22"/>
      <c r="E818" s="23"/>
      <c r="F818" s="2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">
      <c r="A819" s="2"/>
      <c r="B819" s="2"/>
      <c r="C819" s="2"/>
      <c r="D819" s="22"/>
      <c r="E819" s="23"/>
      <c r="F819" s="2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">
      <c r="A820" s="2"/>
      <c r="B820" s="2"/>
      <c r="C820" s="2"/>
      <c r="D820" s="22"/>
      <c r="E820" s="23"/>
      <c r="F820" s="2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">
      <c r="A821" s="2"/>
      <c r="B821" s="2"/>
      <c r="C821" s="2"/>
      <c r="D821" s="22"/>
      <c r="E821" s="23"/>
      <c r="F821" s="2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">
      <c r="A822" s="2"/>
      <c r="B822" s="2"/>
      <c r="C822" s="2"/>
      <c r="D822" s="22"/>
      <c r="E822" s="23"/>
      <c r="F822" s="2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">
      <c r="A823" s="2"/>
      <c r="B823" s="2"/>
      <c r="C823" s="2"/>
      <c r="D823" s="22"/>
      <c r="E823" s="23"/>
      <c r="F823" s="2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">
      <c r="A824" s="2"/>
      <c r="B824" s="2"/>
      <c r="C824" s="2"/>
      <c r="D824" s="22"/>
      <c r="E824" s="23"/>
      <c r="F824" s="2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">
      <c r="A825" s="2"/>
      <c r="B825" s="2"/>
      <c r="C825" s="2"/>
      <c r="D825" s="22"/>
      <c r="E825" s="23"/>
      <c r="F825" s="2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">
      <c r="A826" s="2"/>
      <c r="B826" s="2"/>
      <c r="C826" s="2"/>
      <c r="D826" s="22"/>
      <c r="E826" s="23"/>
      <c r="F826" s="2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">
      <c r="A827" s="2"/>
      <c r="B827" s="2"/>
      <c r="C827" s="2"/>
      <c r="D827" s="22"/>
      <c r="E827" s="23"/>
      <c r="F827" s="2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">
      <c r="A828" s="2"/>
      <c r="B828" s="2"/>
      <c r="C828" s="2"/>
      <c r="D828" s="22"/>
      <c r="E828" s="23"/>
      <c r="F828" s="2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">
      <c r="A829" s="2"/>
      <c r="B829" s="2"/>
      <c r="C829" s="2"/>
      <c r="D829" s="22"/>
      <c r="E829" s="23"/>
      <c r="F829" s="2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">
      <c r="A830" s="2"/>
      <c r="B830" s="2"/>
      <c r="C830" s="2"/>
      <c r="D830" s="22"/>
      <c r="E830" s="23"/>
      <c r="F830" s="2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">
      <c r="A831" s="2"/>
      <c r="B831" s="2"/>
      <c r="C831" s="2"/>
      <c r="D831" s="22"/>
      <c r="E831" s="23"/>
      <c r="F831" s="2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">
      <c r="A832" s="2"/>
      <c r="B832" s="2"/>
      <c r="C832" s="2"/>
      <c r="D832" s="22"/>
      <c r="E832" s="23"/>
      <c r="F832" s="2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">
      <c r="A833" s="2"/>
      <c r="B833" s="2"/>
      <c r="C833" s="2"/>
      <c r="D833" s="22"/>
      <c r="E833" s="23"/>
      <c r="F833" s="2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">
      <c r="A834" s="2"/>
      <c r="B834" s="2"/>
      <c r="C834" s="2"/>
      <c r="D834" s="22"/>
      <c r="E834" s="23"/>
      <c r="F834" s="2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">
      <c r="A835" s="2"/>
      <c r="B835" s="2"/>
      <c r="C835" s="2"/>
      <c r="D835" s="22"/>
      <c r="E835" s="23"/>
      <c r="F835" s="2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">
      <c r="A836" s="2"/>
      <c r="B836" s="2"/>
      <c r="C836" s="2"/>
      <c r="D836" s="22"/>
      <c r="E836" s="23"/>
      <c r="F836" s="2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">
      <c r="A837" s="2"/>
      <c r="B837" s="2"/>
      <c r="C837" s="2"/>
      <c r="D837" s="22"/>
      <c r="E837" s="23"/>
      <c r="F837" s="2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">
      <c r="A838" s="2"/>
      <c r="B838" s="2"/>
      <c r="C838" s="2"/>
      <c r="D838" s="22"/>
      <c r="E838" s="23"/>
      <c r="F838" s="2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">
      <c r="A839" s="2"/>
      <c r="B839" s="2"/>
      <c r="C839" s="2"/>
      <c r="D839" s="22"/>
      <c r="E839" s="23"/>
      <c r="F839" s="2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">
      <c r="A840" s="2"/>
      <c r="B840" s="2"/>
      <c r="C840" s="2"/>
      <c r="D840" s="22"/>
      <c r="E840" s="23"/>
      <c r="F840" s="2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">
      <c r="A841" s="2"/>
      <c r="B841" s="2"/>
      <c r="C841" s="2"/>
      <c r="D841" s="22"/>
      <c r="E841" s="23"/>
      <c r="F841" s="2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">
      <c r="A842" s="2"/>
      <c r="B842" s="2"/>
      <c r="C842" s="2"/>
      <c r="D842" s="22"/>
      <c r="E842" s="23"/>
      <c r="F842" s="2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">
      <c r="A843" s="2"/>
      <c r="B843" s="2"/>
      <c r="C843" s="2"/>
      <c r="D843" s="22"/>
      <c r="E843" s="23"/>
      <c r="F843" s="2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">
      <c r="A844" s="2"/>
      <c r="B844" s="2"/>
      <c r="C844" s="2"/>
      <c r="D844" s="22"/>
      <c r="E844" s="23"/>
      <c r="F844" s="2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">
      <c r="A845" s="2"/>
      <c r="B845" s="2"/>
      <c r="C845" s="2"/>
      <c r="D845" s="22"/>
      <c r="E845" s="23"/>
      <c r="F845" s="2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">
      <c r="A846" s="2"/>
      <c r="B846" s="2"/>
      <c r="C846" s="2"/>
      <c r="D846" s="22"/>
      <c r="E846" s="23"/>
      <c r="F846" s="2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">
      <c r="A847" s="2"/>
      <c r="B847" s="2"/>
      <c r="C847" s="2"/>
      <c r="D847" s="22"/>
      <c r="E847" s="23"/>
      <c r="F847" s="2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">
      <c r="A848" s="2"/>
      <c r="B848" s="2"/>
      <c r="C848" s="2"/>
      <c r="D848" s="22"/>
      <c r="E848" s="23"/>
      <c r="F848" s="2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">
      <c r="A849" s="2"/>
      <c r="B849" s="2"/>
      <c r="C849" s="2"/>
      <c r="D849" s="22"/>
      <c r="E849" s="23"/>
      <c r="F849" s="2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">
      <c r="A850" s="2"/>
      <c r="B850" s="2"/>
      <c r="C850" s="2"/>
      <c r="D850" s="22"/>
      <c r="E850" s="23"/>
      <c r="F850" s="2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">
      <c r="A851" s="2"/>
      <c r="B851" s="2"/>
      <c r="C851" s="2"/>
      <c r="D851" s="22"/>
      <c r="E851" s="23"/>
      <c r="F851" s="2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">
      <c r="A852" s="2"/>
      <c r="B852" s="2"/>
      <c r="C852" s="2"/>
      <c r="D852" s="22"/>
      <c r="E852" s="23"/>
      <c r="F852" s="2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">
      <c r="A853" s="2"/>
      <c r="B853" s="2"/>
      <c r="C853" s="2"/>
      <c r="D853" s="22"/>
      <c r="E853" s="23"/>
      <c r="F853" s="2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">
      <c r="A854" s="2"/>
      <c r="B854" s="2"/>
      <c r="C854" s="2"/>
      <c r="D854" s="22"/>
      <c r="E854" s="23"/>
      <c r="F854" s="2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">
      <c r="A855" s="2"/>
      <c r="B855" s="2"/>
      <c r="C855" s="2"/>
      <c r="D855" s="22"/>
      <c r="E855" s="23"/>
      <c r="F855" s="2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">
      <c r="A856" s="2"/>
      <c r="B856" s="2"/>
      <c r="C856" s="2"/>
      <c r="D856" s="22"/>
      <c r="E856" s="23"/>
      <c r="F856" s="2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">
      <c r="A857" s="2"/>
      <c r="B857" s="2"/>
      <c r="C857" s="2"/>
      <c r="D857" s="22"/>
      <c r="E857" s="23"/>
      <c r="F857" s="2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">
      <c r="A858" s="2"/>
      <c r="B858" s="2"/>
      <c r="C858" s="2"/>
      <c r="D858" s="22"/>
      <c r="E858" s="23"/>
      <c r="F858" s="2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">
      <c r="A859" s="2"/>
      <c r="B859" s="2"/>
      <c r="C859" s="2"/>
      <c r="D859" s="22"/>
      <c r="E859" s="23"/>
      <c r="F859" s="2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">
      <c r="A860" s="2"/>
      <c r="B860" s="2"/>
      <c r="C860" s="2"/>
      <c r="D860" s="22"/>
      <c r="E860" s="23"/>
      <c r="F860" s="2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">
      <c r="A861" s="2"/>
      <c r="B861" s="2"/>
      <c r="C861" s="2"/>
      <c r="D861" s="22"/>
      <c r="E861" s="23"/>
      <c r="F861" s="2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">
      <c r="A862" s="2"/>
      <c r="B862" s="2"/>
      <c r="C862" s="2"/>
      <c r="D862" s="22"/>
      <c r="E862" s="23"/>
      <c r="F862" s="2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">
      <c r="A863" s="2"/>
      <c r="B863" s="2"/>
      <c r="C863" s="2"/>
      <c r="D863" s="22"/>
      <c r="E863" s="23"/>
      <c r="F863" s="2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">
      <c r="A864" s="2"/>
      <c r="B864" s="2"/>
      <c r="C864" s="2"/>
      <c r="D864" s="22"/>
      <c r="E864" s="23"/>
      <c r="F864" s="2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">
      <c r="A865" s="2"/>
      <c r="B865" s="2"/>
      <c r="C865" s="2"/>
      <c r="D865" s="22"/>
      <c r="E865" s="23"/>
      <c r="F865" s="2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">
      <c r="A866" s="2"/>
      <c r="B866" s="2"/>
      <c r="C866" s="2"/>
      <c r="D866" s="22"/>
      <c r="E866" s="23"/>
      <c r="F866" s="2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">
      <c r="A867" s="2"/>
      <c r="B867" s="2"/>
      <c r="C867" s="2"/>
      <c r="D867" s="22"/>
      <c r="E867" s="23"/>
      <c r="F867" s="2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">
      <c r="A868" s="2"/>
      <c r="B868" s="2"/>
      <c r="C868" s="2"/>
      <c r="D868" s="22"/>
      <c r="E868" s="23"/>
      <c r="F868" s="2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">
      <c r="A869" s="2"/>
      <c r="B869" s="2"/>
      <c r="C869" s="2"/>
      <c r="D869" s="22"/>
      <c r="E869" s="23"/>
      <c r="F869" s="2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">
      <c r="A870" s="2"/>
      <c r="B870" s="2"/>
      <c r="C870" s="2"/>
      <c r="D870" s="22"/>
      <c r="E870" s="23"/>
      <c r="F870" s="2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">
      <c r="A871" s="2"/>
      <c r="B871" s="2"/>
      <c r="C871" s="2"/>
      <c r="D871" s="22"/>
      <c r="E871" s="23"/>
      <c r="F871" s="2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">
      <c r="A872" s="2"/>
      <c r="B872" s="2"/>
      <c r="C872" s="2"/>
      <c r="D872" s="22"/>
      <c r="E872" s="23"/>
      <c r="F872" s="2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">
      <c r="A873" s="2"/>
      <c r="B873" s="2"/>
      <c r="C873" s="2"/>
      <c r="D873" s="22"/>
      <c r="E873" s="23"/>
      <c r="F873" s="2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">
      <c r="A874" s="2"/>
      <c r="B874" s="2"/>
      <c r="C874" s="2"/>
      <c r="D874" s="22"/>
      <c r="E874" s="23"/>
      <c r="F874" s="2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">
      <c r="A875" s="2"/>
      <c r="B875" s="2"/>
      <c r="C875" s="2"/>
      <c r="D875" s="22"/>
      <c r="E875" s="23"/>
      <c r="F875" s="2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">
      <c r="A876" s="2"/>
      <c r="B876" s="2"/>
      <c r="C876" s="2"/>
      <c r="D876" s="22"/>
      <c r="E876" s="23"/>
      <c r="F876" s="2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">
      <c r="A877" s="2"/>
      <c r="B877" s="2"/>
      <c r="C877" s="2"/>
      <c r="D877" s="22"/>
      <c r="E877" s="23"/>
      <c r="F877" s="2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">
      <c r="A878" s="2"/>
      <c r="B878" s="2"/>
      <c r="C878" s="2"/>
      <c r="D878" s="22"/>
      <c r="E878" s="23"/>
      <c r="F878" s="2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">
      <c r="A879" s="2"/>
      <c r="B879" s="2"/>
      <c r="C879" s="2"/>
      <c r="D879" s="22"/>
      <c r="E879" s="23"/>
      <c r="F879" s="2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">
      <c r="A880" s="2"/>
      <c r="B880" s="2"/>
      <c r="C880" s="2"/>
      <c r="D880" s="22"/>
      <c r="E880" s="23"/>
      <c r="F880" s="2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">
      <c r="A881" s="2"/>
      <c r="B881" s="2"/>
      <c r="C881" s="2"/>
      <c r="D881" s="22"/>
      <c r="E881" s="23"/>
      <c r="F881" s="2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">
      <c r="A882" s="2"/>
      <c r="B882" s="2"/>
      <c r="C882" s="2"/>
      <c r="D882" s="22"/>
      <c r="E882" s="23"/>
      <c r="F882" s="2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">
      <c r="A883" s="2"/>
      <c r="B883" s="2"/>
      <c r="C883" s="2"/>
      <c r="D883" s="22"/>
      <c r="E883" s="23"/>
      <c r="F883" s="2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">
      <c r="A884" s="2"/>
      <c r="B884" s="2"/>
      <c r="C884" s="2"/>
      <c r="D884" s="22"/>
      <c r="E884" s="23"/>
      <c r="F884" s="2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">
      <c r="A885" s="2"/>
      <c r="B885" s="2"/>
      <c r="C885" s="2"/>
      <c r="D885" s="22"/>
      <c r="E885" s="23"/>
      <c r="F885" s="2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">
      <c r="A886" s="2"/>
      <c r="B886" s="2"/>
      <c r="C886" s="2"/>
      <c r="D886" s="22"/>
      <c r="E886" s="23"/>
      <c r="F886" s="2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">
      <c r="A887" s="2"/>
      <c r="B887" s="2"/>
      <c r="C887" s="2"/>
      <c r="D887" s="22"/>
      <c r="E887" s="23"/>
      <c r="F887" s="2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">
      <c r="A888" s="2"/>
      <c r="B888" s="2"/>
      <c r="C888" s="2"/>
      <c r="D888" s="22"/>
      <c r="E888" s="23"/>
      <c r="F888" s="2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">
      <c r="A889" s="2"/>
      <c r="B889" s="2"/>
      <c r="C889" s="2"/>
      <c r="D889" s="22"/>
      <c r="E889" s="23"/>
      <c r="F889" s="2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">
      <c r="A890" s="2"/>
      <c r="B890" s="2"/>
      <c r="C890" s="2"/>
      <c r="D890" s="22"/>
      <c r="E890" s="23"/>
      <c r="F890" s="2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">
      <c r="A891" s="2"/>
      <c r="B891" s="2"/>
      <c r="C891" s="2"/>
      <c r="D891" s="22"/>
      <c r="E891" s="23"/>
      <c r="F891" s="2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">
      <c r="A892" s="2"/>
      <c r="B892" s="2"/>
      <c r="C892" s="2"/>
      <c r="D892" s="22"/>
      <c r="E892" s="23"/>
      <c r="F892" s="2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">
      <c r="A893" s="2"/>
      <c r="B893" s="2"/>
      <c r="C893" s="2"/>
      <c r="D893" s="22"/>
      <c r="E893" s="23"/>
      <c r="F893" s="2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">
      <c r="A894" s="2"/>
      <c r="B894" s="2"/>
      <c r="C894" s="2"/>
      <c r="D894" s="22"/>
      <c r="E894" s="23"/>
      <c r="F894" s="2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">
      <c r="A895" s="2"/>
      <c r="B895" s="2"/>
      <c r="C895" s="2"/>
      <c r="D895" s="22"/>
      <c r="E895" s="23"/>
      <c r="F895" s="2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">
      <c r="A896" s="2"/>
      <c r="B896" s="2"/>
      <c r="C896" s="2"/>
      <c r="D896" s="22"/>
      <c r="E896" s="23"/>
      <c r="F896" s="2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">
      <c r="A897" s="2"/>
      <c r="B897" s="2"/>
      <c r="C897" s="2"/>
      <c r="D897" s="22"/>
      <c r="E897" s="23"/>
      <c r="F897" s="2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">
      <c r="A898" s="2"/>
      <c r="B898" s="2"/>
      <c r="C898" s="2"/>
      <c r="D898" s="22"/>
      <c r="E898" s="23"/>
      <c r="F898" s="2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">
      <c r="A899" s="2"/>
      <c r="B899" s="2"/>
      <c r="C899" s="2"/>
      <c r="D899" s="22"/>
      <c r="E899" s="23"/>
      <c r="F899" s="2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">
      <c r="A900" s="2"/>
      <c r="B900" s="2"/>
      <c r="C900" s="2"/>
      <c r="D900" s="22"/>
      <c r="E900" s="23"/>
      <c r="F900" s="2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">
      <c r="A901" s="2"/>
      <c r="B901" s="2"/>
      <c r="C901" s="2"/>
      <c r="D901" s="22"/>
      <c r="E901" s="23"/>
      <c r="F901" s="2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">
      <c r="A902" s="2"/>
      <c r="B902" s="2"/>
      <c r="C902" s="2"/>
      <c r="D902" s="22"/>
      <c r="E902" s="23"/>
      <c r="F902" s="2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">
      <c r="A903" s="2"/>
      <c r="B903" s="2"/>
      <c r="C903" s="2"/>
      <c r="D903" s="22"/>
      <c r="E903" s="23"/>
      <c r="F903" s="2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">
      <c r="A904" s="2"/>
      <c r="B904" s="2"/>
      <c r="C904" s="2"/>
      <c r="D904" s="22"/>
      <c r="E904" s="23"/>
      <c r="F904" s="2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">
      <c r="A905" s="2"/>
      <c r="B905" s="2"/>
      <c r="C905" s="2"/>
      <c r="D905" s="22"/>
      <c r="E905" s="23"/>
      <c r="F905" s="2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">
      <c r="A906" s="2"/>
      <c r="B906" s="2"/>
      <c r="C906" s="2"/>
      <c r="D906" s="22"/>
      <c r="E906" s="23"/>
      <c r="F906" s="2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">
      <c r="A907" s="2"/>
      <c r="B907" s="2"/>
      <c r="C907" s="2"/>
      <c r="D907" s="22"/>
      <c r="E907" s="23"/>
      <c r="F907" s="2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">
      <c r="A908" s="2"/>
      <c r="B908" s="2"/>
      <c r="C908" s="2"/>
      <c r="D908" s="22"/>
      <c r="E908" s="23"/>
      <c r="F908" s="2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">
      <c r="A909" s="2"/>
      <c r="B909" s="2"/>
      <c r="C909" s="2"/>
      <c r="D909" s="22"/>
      <c r="E909" s="23"/>
      <c r="F909" s="2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">
      <c r="A910" s="2"/>
      <c r="B910" s="2"/>
      <c r="C910" s="2"/>
      <c r="D910" s="22"/>
      <c r="E910" s="23"/>
      <c r="F910" s="2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">
      <c r="A911" s="2"/>
      <c r="B911" s="2"/>
      <c r="C911" s="2"/>
      <c r="D911" s="22"/>
      <c r="E911" s="23"/>
      <c r="F911" s="2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">
      <c r="A912" s="2"/>
      <c r="B912" s="2"/>
      <c r="C912" s="2"/>
      <c r="D912" s="22"/>
      <c r="E912" s="23"/>
      <c r="F912" s="2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">
      <c r="A913" s="2"/>
      <c r="B913" s="2"/>
      <c r="C913" s="2"/>
      <c r="D913" s="22"/>
      <c r="E913" s="23"/>
      <c r="F913" s="2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">
      <c r="A914" s="2"/>
      <c r="B914" s="2"/>
      <c r="C914" s="2"/>
      <c r="D914" s="22"/>
      <c r="E914" s="23"/>
      <c r="F914" s="2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">
      <c r="A915" s="2"/>
      <c r="B915" s="2"/>
      <c r="C915" s="2"/>
      <c r="D915" s="22"/>
      <c r="E915" s="23"/>
      <c r="F915" s="2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">
      <c r="A916" s="2"/>
      <c r="B916" s="2"/>
      <c r="C916" s="2"/>
      <c r="D916" s="22"/>
      <c r="E916" s="23"/>
      <c r="F916" s="2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">
      <c r="A917" s="2"/>
      <c r="B917" s="2"/>
      <c r="C917" s="2"/>
      <c r="D917" s="22"/>
      <c r="E917" s="23"/>
      <c r="F917" s="2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">
      <c r="A918" s="2"/>
      <c r="B918" s="2"/>
      <c r="C918" s="2"/>
      <c r="D918" s="22"/>
      <c r="E918" s="23"/>
      <c r="F918" s="2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">
      <c r="A919" s="2"/>
      <c r="B919" s="2"/>
      <c r="C919" s="2"/>
      <c r="D919" s="22"/>
      <c r="E919" s="23"/>
      <c r="F919" s="2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">
      <c r="A920" s="2"/>
      <c r="B920" s="2"/>
      <c r="C920" s="2"/>
      <c r="D920" s="22"/>
      <c r="E920" s="23"/>
      <c r="F920" s="2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">
      <c r="A921" s="2"/>
      <c r="B921" s="2"/>
      <c r="C921" s="2"/>
      <c r="D921" s="22"/>
      <c r="E921" s="23"/>
      <c r="F921" s="2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">
      <c r="A922" s="2"/>
      <c r="B922" s="2"/>
      <c r="C922" s="2"/>
      <c r="D922" s="22"/>
      <c r="E922" s="23"/>
      <c r="F922" s="2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">
      <c r="A923" s="2"/>
      <c r="B923" s="2"/>
      <c r="C923" s="2"/>
      <c r="D923" s="22"/>
      <c r="E923" s="23"/>
      <c r="F923" s="2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">
      <c r="A924" s="2"/>
      <c r="B924" s="2"/>
      <c r="C924" s="2"/>
      <c r="D924" s="22"/>
      <c r="E924" s="23"/>
      <c r="F924" s="2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">
      <c r="A925" s="2"/>
      <c r="B925" s="2"/>
      <c r="C925" s="2"/>
      <c r="D925" s="22"/>
      <c r="E925" s="23"/>
      <c r="F925" s="2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">
      <c r="A926" s="2"/>
      <c r="B926" s="2"/>
      <c r="C926" s="2"/>
      <c r="D926" s="22"/>
      <c r="E926" s="23"/>
      <c r="F926" s="2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">
      <c r="A927" s="2"/>
      <c r="B927" s="2"/>
      <c r="C927" s="2"/>
      <c r="D927" s="22"/>
      <c r="E927" s="23"/>
      <c r="F927" s="2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">
      <c r="A928" s="2"/>
      <c r="B928" s="2"/>
      <c r="C928" s="2"/>
      <c r="D928" s="22"/>
      <c r="E928" s="23"/>
      <c r="F928" s="2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">
      <c r="A929" s="2"/>
      <c r="B929" s="2"/>
      <c r="C929" s="2"/>
      <c r="D929" s="22"/>
      <c r="E929" s="23"/>
      <c r="F929" s="2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">
      <c r="A930" s="2"/>
      <c r="B930" s="2"/>
      <c r="C930" s="2"/>
      <c r="D930" s="22"/>
      <c r="E930" s="23"/>
      <c r="F930" s="2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">
      <c r="A931" s="2"/>
      <c r="B931" s="2"/>
      <c r="C931" s="2"/>
      <c r="D931" s="22"/>
      <c r="E931" s="23"/>
      <c r="F931" s="2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">
      <c r="A932" s="2"/>
      <c r="B932" s="2"/>
      <c r="C932" s="2"/>
      <c r="D932" s="22"/>
      <c r="E932" s="23"/>
      <c r="F932" s="2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">
      <c r="A933" s="2"/>
      <c r="B933" s="2"/>
      <c r="C933" s="2"/>
      <c r="D933" s="22"/>
      <c r="E933" s="23"/>
      <c r="F933" s="2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">
      <c r="A934" s="2"/>
      <c r="B934" s="2"/>
      <c r="C934" s="2"/>
      <c r="D934" s="22"/>
      <c r="E934" s="23"/>
      <c r="F934" s="2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">
      <c r="A935" s="2"/>
      <c r="B935" s="2"/>
      <c r="C935" s="2"/>
      <c r="D935" s="22"/>
      <c r="E935" s="23"/>
      <c r="F935" s="2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">
      <c r="A936" s="2"/>
      <c r="B936" s="2"/>
      <c r="C936" s="2"/>
      <c r="D936" s="22"/>
      <c r="E936" s="23"/>
      <c r="F936" s="2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">
      <c r="A937" s="2"/>
      <c r="B937" s="2"/>
      <c r="C937" s="2"/>
      <c r="D937" s="22"/>
      <c r="E937" s="23"/>
      <c r="F937" s="2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">
      <c r="A938" s="2"/>
      <c r="B938" s="2"/>
      <c r="C938" s="2"/>
      <c r="D938" s="22"/>
      <c r="E938" s="23"/>
      <c r="F938" s="2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">
      <c r="A939" s="2"/>
      <c r="B939" s="2"/>
      <c r="C939" s="2"/>
      <c r="D939" s="22"/>
      <c r="E939" s="23"/>
      <c r="F939" s="2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">
      <c r="A940" s="2"/>
      <c r="B940" s="2"/>
      <c r="C940" s="2"/>
      <c r="D940" s="22"/>
      <c r="E940" s="23"/>
      <c r="F940" s="2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">
      <c r="A941" s="2"/>
      <c r="B941" s="2"/>
      <c r="C941" s="2"/>
      <c r="D941" s="22"/>
      <c r="E941" s="23"/>
      <c r="F941" s="2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">
      <c r="A942" s="2"/>
      <c r="B942" s="2"/>
      <c r="C942" s="2"/>
      <c r="D942" s="22"/>
      <c r="E942" s="23"/>
      <c r="F942" s="2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">
      <c r="A943" s="2"/>
      <c r="B943" s="2"/>
      <c r="C943" s="2"/>
      <c r="D943" s="22"/>
      <c r="E943" s="23"/>
      <c r="F943" s="2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">
      <c r="A944" s="2"/>
      <c r="B944" s="2"/>
      <c r="C944" s="2"/>
      <c r="D944" s="22"/>
      <c r="E944" s="23"/>
      <c r="F944" s="2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">
      <c r="A945" s="2"/>
      <c r="B945" s="2"/>
      <c r="C945" s="2"/>
      <c r="D945" s="22"/>
      <c r="E945" s="23"/>
      <c r="F945" s="2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">
      <c r="A946" s="2"/>
      <c r="B946" s="2"/>
      <c r="C946" s="2"/>
      <c r="D946" s="22"/>
      <c r="E946" s="23"/>
      <c r="F946" s="2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">
      <c r="A947" s="2"/>
      <c r="B947" s="2"/>
      <c r="C947" s="2"/>
      <c r="D947" s="22"/>
      <c r="E947" s="23"/>
      <c r="F947" s="2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">
      <c r="A948" s="2"/>
      <c r="B948" s="2"/>
      <c r="C948" s="2"/>
      <c r="D948" s="22"/>
      <c r="E948" s="23"/>
      <c r="F948" s="2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">
      <c r="A949" s="2"/>
      <c r="B949" s="2"/>
      <c r="C949" s="2"/>
      <c r="D949" s="22"/>
      <c r="E949" s="23"/>
      <c r="F949" s="2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">
      <c r="A950" s="2"/>
      <c r="B950" s="2"/>
      <c r="C950" s="2"/>
      <c r="D950" s="22"/>
      <c r="E950" s="23"/>
      <c r="F950" s="2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">
      <c r="A951" s="2"/>
      <c r="B951" s="2"/>
      <c r="C951" s="2"/>
      <c r="D951" s="22"/>
      <c r="E951" s="23"/>
      <c r="F951" s="2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">
      <c r="A952" s="2"/>
      <c r="B952" s="2"/>
      <c r="C952" s="2"/>
      <c r="D952" s="22"/>
      <c r="E952" s="23"/>
      <c r="F952" s="2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">
      <c r="A953" s="2"/>
      <c r="B953" s="2"/>
      <c r="C953" s="2"/>
      <c r="D953" s="22"/>
      <c r="E953" s="23"/>
      <c r="F953" s="2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">
      <c r="A954" s="2"/>
      <c r="B954" s="2"/>
      <c r="C954" s="2"/>
      <c r="D954" s="22"/>
      <c r="E954" s="23"/>
      <c r="F954" s="2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">
      <c r="A955" s="2"/>
      <c r="B955" s="2"/>
      <c r="C955" s="2"/>
      <c r="D955" s="22"/>
      <c r="E955" s="23"/>
      <c r="F955" s="2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">
      <c r="A956" s="2"/>
      <c r="B956" s="2"/>
      <c r="C956" s="2"/>
      <c r="D956" s="22"/>
      <c r="E956" s="23"/>
      <c r="F956" s="2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">
      <c r="A957" s="2"/>
      <c r="B957" s="2"/>
      <c r="C957" s="2"/>
      <c r="D957" s="22"/>
      <c r="E957" s="23"/>
      <c r="F957" s="2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">
      <c r="A958" s="2"/>
      <c r="B958" s="2"/>
      <c r="C958" s="2"/>
      <c r="D958" s="22"/>
      <c r="E958" s="23"/>
      <c r="F958" s="2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">
      <c r="A959" s="2"/>
      <c r="B959" s="2"/>
      <c r="C959" s="2"/>
      <c r="D959" s="22"/>
      <c r="E959" s="23"/>
      <c r="F959" s="2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">
      <c r="A960" s="2"/>
      <c r="B960" s="2"/>
      <c r="C960" s="2"/>
      <c r="D960" s="22"/>
      <c r="E960" s="23"/>
      <c r="F960" s="2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">
      <c r="A961" s="2"/>
      <c r="B961" s="2"/>
      <c r="C961" s="2"/>
      <c r="D961" s="22"/>
      <c r="E961" s="23"/>
      <c r="F961" s="2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">
      <c r="A962" s="2"/>
      <c r="B962" s="2"/>
      <c r="C962" s="2"/>
      <c r="D962" s="22"/>
      <c r="E962" s="23"/>
      <c r="F962" s="2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">
      <c r="A963" s="2"/>
      <c r="B963" s="2"/>
      <c r="C963" s="2"/>
      <c r="D963" s="22"/>
      <c r="E963" s="23"/>
      <c r="F963" s="2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">
      <c r="A964" s="2"/>
      <c r="B964" s="2"/>
      <c r="C964" s="2"/>
      <c r="D964" s="22"/>
      <c r="E964" s="23"/>
      <c r="F964" s="2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">
      <c r="A965" s="2"/>
      <c r="B965" s="2"/>
      <c r="C965" s="2"/>
      <c r="D965" s="22"/>
      <c r="E965" s="23"/>
      <c r="F965" s="2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">
      <c r="A966" s="2"/>
      <c r="B966" s="2"/>
      <c r="C966" s="2"/>
      <c r="D966" s="22"/>
      <c r="E966" s="23"/>
      <c r="F966" s="2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">
      <c r="A967" s="2"/>
      <c r="B967" s="2"/>
      <c r="C967" s="2"/>
      <c r="D967" s="22"/>
      <c r="E967" s="23"/>
      <c r="F967" s="2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">
      <c r="A968" s="2"/>
      <c r="B968" s="2"/>
      <c r="C968" s="2"/>
      <c r="D968" s="22"/>
      <c r="E968" s="23"/>
      <c r="F968" s="2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">
      <c r="A969" s="2"/>
      <c r="B969" s="2"/>
      <c r="C969" s="2"/>
      <c r="D969" s="22"/>
      <c r="E969" s="23"/>
      <c r="F969" s="2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">
      <c r="A970" s="2"/>
      <c r="B970" s="2"/>
      <c r="C970" s="2"/>
      <c r="D970" s="22"/>
      <c r="E970" s="23"/>
      <c r="F970" s="2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">
      <c r="A971" s="2"/>
      <c r="B971" s="2"/>
      <c r="C971" s="2"/>
      <c r="D971" s="22"/>
      <c r="E971" s="23"/>
      <c r="F971" s="2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">
      <c r="A972" s="2"/>
      <c r="B972" s="2"/>
      <c r="C972" s="2"/>
      <c r="D972" s="22"/>
      <c r="E972" s="23"/>
      <c r="F972" s="2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">
      <c r="A973" s="2"/>
      <c r="B973" s="2"/>
      <c r="C973" s="2"/>
      <c r="D973" s="22"/>
      <c r="E973" s="23"/>
      <c r="F973" s="2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">
      <c r="A974" s="2"/>
      <c r="B974" s="2"/>
      <c r="C974" s="2"/>
      <c r="D974" s="22"/>
      <c r="E974" s="23"/>
      <c r="F974" s="2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">
      <c r="A975" s="2"/>
      <c r="B975" s="2"/>
      <c r="C975" s="2"/>
      <c r="D975" s="22"/>
      <c r="E975" s="23"/>
      <c r="F975" s="2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">
      <c r="A976" s="2"/>
      <c r="B976" s="2"/>
      <c r="C976" s="2"/>
      <c r="D976" s="22"/>
      <c r="E976" s="23"/>
      <c r="F976" s="2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">
      <c r="A977" s="2"/>
      <c r="B977" s="2"/>
      <c r="C977" s="2"/>
      <c r="D977" s="22"/>
      <c r="E977" s="23"/>
      <c r="F977" s="2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">
      <c r="A978" s="2"/>
      <c r="B978" s="2"/>
      <c r="C978" s="2"/>
      <c r="D978" s="22"/>
      <c r="E978" s="23"/>
      <c r="F978" s="2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">
      <c r="A979" s="2"/>
      <c r="B979" s="2"/>
      <c r="C979" s="2"/>
      <c r="D979" s="22"/>
      <c r="E979" s="23"/>
      <c r="F979" s="2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">
      <c r="A980" s="2"/>
      <c r="B980" s="2"/>
      <c r="C980" s="2"/>
      <c r="D980" s="22"/>
      <c r="E980" s="23"/>
      <c r="F980" s="2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">
      <c r="A981" s="2"/>
      <c r="B981" s="2"/>
      <c r="C981" s="2"/>
      <c r="D981" s="22"/>
      <c r="E981" s="23"/>
      <c r="F981" s="2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">
      <c r="A982" s="2"/>
      <c r="B982" s="2"/>
      <c r="C982" s="2"/>
      <c r="D982" s="22"/>
      <c r="E982" s="23"/>
      <c r="F982" s="2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">
      <c r="A983" s="2"/>
      <c r="B983" s="2"/>
      <c r="C983" s="2"/>
      <c r="D983" s="22"/>
      <c r="E983" s="23"/>
      <c r="F983" s="2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">
      <c r="A984" s="2"/>
      <c r="B984" s="2"/>
      <c r="C984" s="2"/>
      <c r="D984" s="22"/>
      <c r="E984" s="23"/>
      <c r="F984" s="2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">
      <c r="A985" s="2"/>
      <c r="B985" s="2"/>
      <c r="C985" s="2"/>
      <c r="D985" s="22"/>
      <c r="E985" s="23"/>
      <c r="F985" s="2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">
      <c r="A986" s="2"/>
      <c r="B986" s="2"/>
      <c r="C986" s="2"/>
      <c r="D986" s="22"/>
      <c r="E986" s="23"/>
      <c r="F986" s="2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">
      <c r="A987" s="2"/>
      <c r="B987" s="2"/>
      <c r="C987" s="2"/>
      <c r="D987" s="22"/>
      <c r="E987" s="23"/>
      <c r="F987" s="2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">
      <c r="A988" s="2"/>
      <c r="B988" s="2"/>
      <c r="C988" s="2"/>
      <c r="D988" s="22"/>
      <c r="E988" s="23"/>
      <c r="F988" s="2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">
      <c r="A989" s="2"/>
      <c r="B989" s="2"/>
      <c r="C989" s="2"/>
      <c r="D989" s="22"/>
      <c r="E989" s="23"/>
      <c r="F989" s="2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">
      <c r="A990" s="2"/>
      <c r="B990" s="2"/>
      <c r="C990" s="2"/>
      <c r="D990" s="22"/>
      <c r="E990" s="23"/>
      <c r="F990" s="2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">
      <c r="A991" s="2"/>
      <c r="B991" s="2"/>
      <c r="C991" s="2"/>
      <c r="D991" s="22"/>
      <c r="E991" s="23"/>
      <c r="F991" s="2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">
      <c r="A992" s="2"/>
      <c r="B992" s="2"/>
      <c r="C992" s="2"/>
      <c r="D992" s="22"/>
      <c r="E992" s="23"/>
      <c r="F992" s="2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">
      <c r="A993" s="2"/>
      <c r="B993" s="2"/>
      <c r="C993" s="2"/>
      <c r="D993" s="22"/>
      <c r="E993" s="23"/>
      <c r="F993" s="2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">
      <c r="A994" s="2"/>
      <c r="B994" s="2"/>
      <c r="C994" s="2"/>
      <c r="D994" s="22"/>
      <c r="E994" s="23"/>
      <c r="F994" s="2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">
      <c r="A995" s="2"/>
      <c r="B995" s="2"/>
      <c r="C995" s="2"/>
      <c r="D995" s="22"/>
      <c r="E995" s="23"/>
      <c r="F995" s="2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">
      <c r="A996" s="2"/>
      <c r="B996" s="2"/>
      <c r="C996" s="2"/>
      <c r="D996" s="22"/>
      <c r="E996" s="23"/>
      <c r="F996" s="2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">
      <c r="A997" s="2"/>
      <c r="B997" s="2"/>
      <c r="C997" s="2"/>
      <c r="D997" s="22"/>
      <c r="E997" s="23"/>
      <c r="F997" s="2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">
      <c r="A998" s="2"/>
      <c r="B998" s="2"/>
      <c r="C998" s="2"/>
      <c r="D998" s="22"/>
      <c r="E998" s="23"/>
      <c r="F998" s="2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">
      <c r="A999" s="2"/>
      <c r="B999" s="2"/>
      <c r="C999" s="2"/>
      <c r="D999" s="22"/>
      <c r="E999" s="23"/>
      <c r="F999" s="2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2">
      <c r="A1000" s="2"/>
      <c r="B1000" s="2"/>
      <c r="C1000" s="2"/>
      <c r="D1000" s="22"/>
      <c r="E1000" s="23"/>
      <c r="F1000" s="2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18">
    <mergeCell ref="D87:F87"/>
    <mergeCell ref="D37:F37"/>
    <mergeCell ref="D42:F42"/>
    <mergeCell ref="D47:F47"/>
    <mergeCell ref="D52:F52"/>
    <mergeCell ref="D57:F57"/>
    <mergeCell ref="D62:F62"/>
    <mergeCell ref="D67:F67"/>
    <mergeCell ref="D27:F27"/>
    <mergeCell ref="D32:F32"/>
    <mergeCell ref="D72:F72"/>
    <mergeCell ref="D77:F77"/>
    <mergeCell ref="D82:F82"/>
    <mergeCell ref="D2:F2"/>
    <mergeCell ref="D7:F7"/>
    <mergeCell ref="D12:F12"/>
    <mergeCell ref="D17:F17"/>
    <mergeCell ref="D22:F22"/>
  </mergeCells>
  <conditionalFormatting sqref="D1:F1048576">
    <cfRule type="cellIs" dxfId="13" priority="1" operator="equal">
      <formula>0</formula>
    </cfRule>
  </conditionalFormatting>
  <printOptions gridLines="1"/>
  <pageMargins left="0" right="0" top="0.39370078740157483" bottom="0.39370078740157483" header="0" footer="0"/>
  <pageSetup paperSize="9" orientation="portrait"/>
  <rowBreaks count="1" manualBreakCount="1">
    <brk id="6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000"/>
  <sheetViews>
    <sheetView workbookViewId="0">
      <selection activeCell="D1" sqref="D1:F1048576"/>
    </sheetView>
  </sheetViews>
  <sheetFormatPr baseColWidth="10" defaultColWidth="14.5" defaultRowHeight="15" customHeight="1" x14ac:dyDescent="0.2"/>
  <cols>
    <col min="1" max="1" width="6.1640625" customWidth="1"/>
    <col min="2" max="2" width="38.5" customWidth="1"/>
    <col min="3" max="3" width="2.6640625" customWidth="1"/>
    <col min="4" max="4" width="40.83203125" customWidth="1"/>
    <col min="5" max="5" width="2.33203125" customWidth="1"/>
    <col min="6" max="6" width="40.33203125" customWidth="1"/>
    <col min="7" max="23" width="8.6640625" customWidth="1"/>
  </cols>
  <sheetData>
    <row r="1" spans="1:23" x14ac:dyDescent="0.2">
      <c r="A1" s="24">
        <v>1</v>
      </c>
      <c r="B1" s="2"/>
      <c r="C1" s="2"/>
      <c r="D1" s="6" t="s">
        <v>3</v>
      </c>
      <c r="E1" s="7"/>
      <c r="F1" s="6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">
      <c r="A2" s="24">
        <v>2</v>
      </c>
      <c r="B2" s="2"/>
      <c r="C2" s="2"/>
      <c r="D2" s="40" t="s">
        <v>5</v>
      </c>
      <c r="E2" s="41"/>
      <c r="F2" s="4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">
      <c r="A3" s="24">
        <v>3</v>
      </c>
      <c r="B3" s="2"/>
      <c r="C3" s="2"/>
      <c r="D3" s="17">
        <f>LOOKUP(3,'8 Teams'!NUMBERS, '8 Teams'!TEAMS)</f>
        <v>0</v>
      </c>
      <c r="E3" s="18" t="s">
        <v>6</v>
      </c>
      <c r="F3" s="17">
        <f>LOOKUP(8,'8 Teams'!NUMBERS, '8 Teams'!TEAMS)</f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">
      <c r="A4" s="24">
        <v>4</v>
      </c>
      <c r="B4" s="2"/>
      <c r="C4" s="2"/>
      <c r="D4" s="17">
        <f>LOOKUP(1,'8 Teams'!NUMBERS, '8 Teams'!TEAMS)</f>
        <v>0</v>
      </c>
      <c r="E4" s="18" t="s">
        <v>6</v>
      </c>
      <c r="F4" s="17">
        <f>LOOKUP(2,'8 Teams'!NUMBERS, '8 Teams'!TEAMS)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">
      <c r="A5" s="24">
        <v>5</v>
      </c>
      <c r="B5" s="24"/>
      <c r="C5" s="2"/>
      <c r="D5" s="17">
        <f>LOOKUP(4,'8 Teams'!NUMBERS, '8 Teams'!TEAMS)</f>
        <v>0</v>
      </c>
      <c r="E5" s="18" t="s">
        <v>6</v>
      </c>
      <c r="F5" s="17">
        <f>LOOKUP(7,'8 Teams'!NUMBERS, '8 Teams'!TEAMS)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">
      <c r="A6" s="24">
        <v>6</v>
      </c>
      <c r="B6" s="2"/>
      <c r="C6" s="2"/>
      <c r="D6" s="19">
        <f>LOOKUP(5,'8 Teams'!NUMBERS, '8 Teams'!TEAMS)</f>
        <v>0</v>
      </c>
      <c r="E6" s="20" t="s">
        <v>6</v>
      </c>
      <c r="F6" s="19">
        <f>LOOKUP(6,'8 Teams'!NUMBERS, '8 Teams'!TEAMS)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">
      <c r="A7" s="24">
        <v>7</v>
      </c>
      <c r="B7" s="2"/>
      <c r="C7" s="2"/>
      <c r="D7" s="40" t="s">
        <v>7</v>
      </c>
      <c r="E7" s="41"/>
      <c r="F7" s="4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">
      <c r="A8" s="24">
        <v>8</v>
      </c>
      <c r="B8" s="24"/>
      <c r="C8" s="2"/>
      <c r="D8" s="17">
        <f>LOOKUP(8,'8 Teams'!NUMBERS, '8 Teams'!TEAMS)</f>
        <v>0</v>
      </c>
      <c r="E8" s="18" t="s">
        <v>6</v>
      </c>
      <c r="F8" s="17">
        <f>LOOKUP(4,'8 Teams'!NUMBERS, '8 Teams'!TEAMS)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">
      <c r="A9" s="2"/>
      <c r="B9" s="2"/>
      <c r="C9" s="2"/>
      <c r="D9" s="17">
        <f>LOOKUP(7,'8 Teams'!NUMBERS, '8 Teams'!TEAMS)</f>
        <v>0</v>
      </c>
      <c r="E9" s="18" t="s">
        <v>6</v>
      </c>
      <c r="F9" s="17">
        <f>LOOKUP(5,'8 Teams'!NUMBERS, '8 Teams'!TEAMS)</f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">
      <c r="A10" s="2"/>
      <c r="B10" s="21" t="s">
        <v>33</v>
      </c>
      <c r="C10" s="2"/>
      <c r="D10" s="17">
        <f>LOOKUP(6,'8 Teams'!NUMBERS, '8 Teams'!TEAMS)</f>
        <v>0</v>
      </c>
      <c r="E10" s="18" t="s">
        <v>6</v>
      </c>
      <c r="F10" s="17">
        <f>LOOKUP(1,'8 Teams'!NUMBERS, '8 Teams'!TEAMS)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">
      <c r="A11" s="2"/>
      <c r="B11" s="25" t="s">
        <v>27</v>
      </c>
      <c r="C11" s="2"/>
      <c r="D11" s="19">
        <f>LOOKUP(2,'8 Teams'!NUMBERS, '8 Teams'!TEAMS)</f>
        <v>0</v>
      </c>
      <c r="E11" s="20" t="s">
        <v>6</v>
      </c>
      <c r="F11" s="19">
        <f>LOOKUP(3,'8 Teams'!NUMBERS, '8 Teams'!TEAMS)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">
      <c r="A12" s="2"/>
      <c r="B12" s="25" t="s">
        <v>32</v>
      </c>
      <c r="C12" s="2"/>
      <c r="D12" s="40" t="s">
        <v>10</v>
      </c>
      <c r="E12" s="41"/>
      <c r="F12" s="4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2">
      <c r="A13" s="2"/>
      <c r="B13" s="25" t="s">
        <v>34</v>
      </c>
      <c r="C13" s="2"/>
      <c r="D13" s="17">
        <f>LOOKUP(6,'8 Teams'!NUMBERS, '8 Teams'!TEAMS)</f>
        <v>0</v>
      </c>
      <c r="E13" s="18" t="s">
        <v>6</v>
      </c>
      <c r="F13" s="17">
        <f>LOOKUP(7,'8 Teams'!NUMBERS, '8 Teams'!TEAMS)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">
      <c r="A14" s="2"/>
      <c r="B14" s="25" t="s">
        <v>35</v>
      </c>
      <c r="C14" s="2"/>
      <c r="D14" s="17">
        <f>LOOKUP(4,'8 Teams'!NUMBERS, '8 Teams'!TEAMS)</f>
        <v>0</v>
      </c>
      <c r="E14" s="18" t="s">
        <v>6</v>
      </c>
      <c r="F14" s="17">
        <f>LOOKUP(2,'8 Teams'!NUMBERS, '8 Teams'!TEAMS)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">
      <c r="A15" s="2"/>
      <c r="B15" s="2"/>
      <c r="C15" s="2"/>
      <c r="D15" s="17">
        <f>LOOKUP(5,'8 Teams'!NUMBERS, '8 Teams'!TEAMS)</f>
        <v>0</v>
      </c>
      <c r="E15" s="18" t="s">
        <v>6</v>
      </c>
      <c r="F15" s="17">
        <f>LOOKUP(8,'8 Teams'!NUMBERS, '8 Teams'!TEAMS)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2">
      <c r="A16" s="2"/>
      <c r="B16" s="2"/>
      <c r="C16" s="2"/>
      <c r="D16" s="19">
        <f>LOOKUP(1,'8 Teams'!NUMBERS, '8 Teams'!TEAMS)</f>
        <v>0</v>
      </c>
      <c r="E16" s="20" t="s">
        <v>6</v>
      </c>
      <c r="F16" s="19">
        <f>LOOKUP(3,'8 Teams'!NUMBERS, '8 Teams'!TEAMS)</f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">
      <c r="A17" s="2"/>
      <c r="B17" s="2"/>
      <c r="C17" s="2"/>
      <c r="D17" s="40" t="s">
        <v>11</v>
      </c>
      <c r="E17" s="41"/>
      <c r="F17" s="4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2">
      <c r="A18" s="2"/>
      <c r="B18" s="2"/>
      <c r="C18" s="2"/>
      <c r="D18" s="17">
        <f>LOOKUP(3,'8 Teams'!NUMBERS, '8 Teams'!TEAMS)</f>
        <v>0</v>
      </c>
      <c r="E18" s="18" t="s">
        <v>6</v>
      </c>
      <c r="F18" s="17">
        <f>LOOKUP(4,'8 Teams'!NUMBERS, '8 Teams'!TEAMS)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2">
      <c r="A19" s="2"/>
      <c r="B19" s="2"/>
      <c r="C19" s="2"/>
      <c r="D19" s="17">
        <f>LOOKUP(8,'8 Teams'!NUMBERS, '8 Teams'!TEAMS)</f>
        <v>0</v>
      </c>
      <c r="E19" s="18" t="s">
        <v>6</v>
      </c>
      <c r="F19" s="17">
        <f>LOOKUP(6,'8 Teams'!NUMBERS, '8 Teams'!TEAMS)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2">
      <c r="A20" s="2"/>
      <c r="B20" s="2"/>
      <c r="C20" s="2"/>
      <c r="D20" s="17">
        <f>LOOKUP(2,'8 Teams'!NUMBERS, '8 Teams'!TEAMS)</f>
        <v>0</v>
      </c>
      <c r="E20" s="18" t="s">
        <v>6</v>
      </c>
      <c r="F20" s="17">
        <f>LOOKUP(5,'8 Teams'!NUMBERS, '8 Teams'!TEAMS)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">
      <c r="A21" s="2"/>
      <c r="B21" s="2"/>
      <c r="C21" s="2"/>
      <c r="D21" s="19">
        <f>LOOKUP(7,'8 Teams'!NUMBERS, '8 Teams'!TEAMS)</f>
        <v>0</v>
      </c>
      <c r="E21" s="20" t="s">
        <v>6</v>
      </c>
      <c r="F21" s="19">
        <f>LOOKUP(1,'8 Teams'!NUMBERS, '8 Teams'!TEAMS)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">
      <c r="A22" s="2"/>
      <c r="B22" s="2"/>
      <c r="C22" s="2"/>
      <c r="D22" s="40" t="s">
        <v>12</v>
      </c>
      <c r="E22" s="41"/>
      <c r="F22" s="4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">
      <c r="A23" s="2"/>
      <c r="B23" s="2"/>
      <c r="C23" s="2"/>
      <c r="D23" s="17">
        <f>LOOKUP(6,'8 Teams'!NUMBERS, '8 Teams'!TEAMS)</f>
        <v>0</v>
      </c>
      <c r="E23" s="18" t="s">
        <v>6</v>
      </c>
      <c r="F23" s="17">
        <f>LOOKUP(2,'8 Teams'!NUMBERS, '8 Teams'!TEAMS)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">
      <c r="A24" s="2"/>
      <c r="B24" s="2"/>
      <c r="C24" s="2"/>
      <c r="D24" s="17">
        <f>LOOKUP(5,'8 Teams'!NUMBERS, '8 Teams'!TEAMS)</f>
        <v>0</v>
      </c>
      <c r="E24" s="18" t="s">
        <v>6</v>
      </c>
      <c r="F24" s="17">
        <f>LOOKUP(3,'8 Teams'!NUMBERS, '8 Teams'!TEAMS)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">
      <c r="A25" s="2"/>
      <c r="B25" s="2"/>
      <c r="C25" s="2"/>
      <c r="D25" s="17">
        <f>LOOKUP(1,'8 Teams'!NUMBERS, '8 Teams'!TEAMS)</f>
        <v>0</v>
      </c>
      <c r="E25" s="18" t="s">
        <v>6</v>
      </c>
      <c r="F25" s="17">
        <f>LOOKUP(4,'8 Teams'!NUMBERS, '8 Teams'!TEAMS)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">
      <c r="A26" s="2"/>
      <c r="B26" s="2"/>
      <c r="C26" s="2"/>
      <c r="D26" s="19">
        <f>LOOKUP(7,'8 Teams'!NUMBERS, '8 Teams'!TEAMS)</f>
        <v>0</v>
      </c>
      <c r="E26" s="20" t="s">
        <v>6</v>
      </c>
      <c r="F26" s="19">
        <f>LOOKUP(8,'8 Teams'!NUMBERS, '8 Teams'!TEAMS)</f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">
      <c r="A27" s="2"/>
      <c r="B27" s="2"/>
      <c r="C27" s="2"/>
      <c r="D27" s="40" t="s">
        <v>13</v>
      </c>
      <c r="E27" s="41"/>
      <c r="F27" s="4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">
      <c r="A28" s="2"/>
      <c r="B28" s="2"/>
      <c r="C28" s="2"/>
      <c r="D28" s="17">
        <f>LOOKUP(2,'8 Teams'!NUMBERS, '8 Teams'!TEAMS)</f>
        <v>0</v>
      </c>
      <c r="E28" s="18" t="s">
        <v>6</v>
      </c>
      <c r="F28" s="17">
        <f>LOOKUP(7,'8 Teams'!NUMBERS, '8 Teams'!TEAMS)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">
      <c r="A29" s="2"/>
      <c r="B29" s="2"/>
      <c r="C29" s="2"/>
      <c r="D29" s="17">
        <f>LOOKUP(8,'8 Teams'!NUMBERS, '8 Teams'!TEAMS)</f>
        <v>0</v>
      </c>
      <c r="E29" s="18" t="s">
        <v>6</v>
      </c>
      <c r="F29" s="17">
        <f>LOOKUP(1,'8 Teams'!NUMBERS, '8 Teams'!TEAMS)</f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">
      <c r="A30" s="2"/>
      <c r="B30" s="2"/>
      <c r="C30" s="2"/>
      <c r="D30" s="17">
        <f>LOOKUP(3,'8 Teams'!NUMBERS, '8 Teams'!TEAMS)</f>
        <v>0</v>
      </c>
      <c r="E30" s="18" t="s">
        <v>6</v>
      </c>
      <c r="F30" s="17">
        <f>LOOKUP(6,'8 Teams'!NUMBERS, '8 Teams'!TEAMS)</f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">
      <c r="A31" s="2"/>
      <c r="B31" s="2"/>
      <c r="C31" s="2"/>
      <c r="D31" s="19">
        <f>LOOKUP(4,'8 Teams'!NUMBERS, '8 Teams'!TEAMS)</f>
        <v>0</v>
      </c>
      <c r="E31" s="20" t="s">
        <v>6</v>
      </c>
      <c r="F31" s="19">
        <f>LOOKUP(5,'8 Teams'!NUMBERS, '8 Teams'!TEAMS)</f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">
      <c r="A32" s="2"/>
      <c r="B32" s="2"/>
      <c r="C32" s="2"/>
      <c r="D32" s="40" t="s">
        <v>14</v>
      </c>
      <c r="E32" s="41"/>
      <c r="F32" s="4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">
      <c r="A33" s="2"/>
      <c r="B33" s="2"/>
      <c r="C33" s="2"/>
      <c r="D33" s="17">
        <f>LOOKUP(1,'8 Teams'!NUMBERS, '8 Teams'!TEAMS)</f>
        <v>0</v>
      </c>
      <c r="E33" s="18" t="s">
        <v>6</v>
      </c>
      <c r="F33" s="17">
        <f>LOOKUP(5,'8 Teams'!NUMBERS, '8 Teams'!TEAMS)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">
      <c r="A34" s="2"/>
      <c r="B34" s="2"/>
      <c r="C34" s="2"/>
      <c r="D34" s="17">
        <f>LOOKUP(6,'8 Teams'!NUMBERS, '8 Teams'!TEAMS)</f>
        <v>0</v>
      </c>
      <c r="E34" s="18" t="s">
        <v>6</v>
      </c>
      <c r="F34" s="17">
        <f>LOOKUP(4,'8 Teams'!NUMBERS, '8 Teams'!TEAMS)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">
      <c r="A35" s="2"/>
      <c r="B35" s="2"/>
      <c r="C35" s="2"/>
      <c r="D35" s="17">
        <f>LOOKUP(7,'8 Teams'!NUMBERS, '8 Teams'!TEAMS)</f>
        <v>0</v>
      </c>
      <c r="E35" s="18" t="s">
        <v>6</v>
      </c>
      <c r="F35" s="17">
        <f>LOOKUP(3,'8 Teams'!NUMBERS, '8 Teams'!TEAMS)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">
      <c r="A36" s="2"/>
      <c r="B36" s="2"/>
      <c r="C36" s="2"/>
      <c r="D36" s="19">
        <f>LOOKUP(8,'8 Teams'!NUMBERS, '8 Teams'!TEAMS)</f>
        <v>0</v>
      </c>
      <c r="E36" s="20" t="s">
        <v>6</v>
      </c>
      <c r="F36" s="19">
        <f>LOOKUP(2,'8 Teams'!NUMBERS, '8 Teams'!TEAMS)</f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">
      <c r="A37" s="2"/>
      <c r="B37" s="2"/>
      <c r="C37" s="2"/>
      <c r="D37" s="40" t="s">
        <v>15</v>
      </c>
      <c r="E37" s="41"/>
      <c r="F37" s="4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">
      <c r="A38" s="2"/>
      <c r="B38" s="2"/>
      <c r="C38" s="2"/>
      <c r="D38" s="17">
        <f>LOOKUP(8,'8 Teams'!NUMBERS, '8 Teams'!TEAMS)</f>
        <v>0</v>
      </c>
      <c r="E38" s="18" t="s">
        <v>6</v>
      </c>
      <c r="F38" s="17">
        <f>LOOKUP(3,'8 Teams'!NUMBERS, '8 Teams'!TEAMS)</f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">
      <c r="A39" s="2"/>
      <c r="B39" s="2"/>
      <c r="C39" s="2"/>
      <c r="D39" s="17">
        <f>LOOKUP(2,'8 Teams'!NUMBERS, '8 Teams'!TEAMS)</f>
        <v>0</v>
      </c>
      <c r="E39" s="18" t="s">
        <v>6</v>
      </c>
      <c r="F39" s="17">
        <f>LOOKUP(1,'8 Teams'!NUMBERS, '8 Teams'!TEAMS)</f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">
      <c r="A40" s="2"/>
      <c r="B40" s="2"/>
      <c r="C40" s="2"/>
      <c r="D40" s="17">
        <f>LOOKUP(7,'8 Teams'!NUMBERS, '8 Teams'!TEAMS)</f>
        <v>0</v>
      </c>
      <c r="E40" s="18" t="s">
        <v>6</v>
      </c>
      <c r="F40" s="17">
        <f>LOOKUP(4,'8 Teams'!NUMBERS, '8 Teams'!TEAMS)</f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">
      <c r="A41" s="2"/>
      <c r="B41" s="2"/>
      <c r="C41" s="2"/>
      <c r="D41" s="19">
        <f>LOOKUP(6,'8 Teams'!NUMBERS, '8 Teams'!TEAMS)</f>
        <v>0</v>
      </c>
      <c r="E41" s="20" t="s">
        <v>6</v>
      </c>
      <c r="F41" s="19">
        <f>LOOKUP(5,'8 Teams'!NUMBERS, '8 Teams'!TEAMS)</f>
        <v>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">
      <c r="A42" s="2"/>
      <c r="B42" s="2"/>
      <c r="C42" s="2"/>
      <c r="D42" s="40" t="s">
        <v>16</v>
      </c>
      <c r="E42" s="41"/>
      <c r="F42" s="4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">
      <c r="A43" s="2"/>
      <c r="B43" s="2"/>
      <c r="C43" s="2"/>
      <c r="D43" s="17">
        <f>LOOKUP(4,'8 Teams'!NUMBERS, '8 Teams'!TEAMS)</f>
        <v>0</v>
      </c>
      <c r="E43" s="18" t="s">
        <v>6</v>
      </c>
      <c r="F43" s="17">
        <f>LOOKUP(8,'8 Teams'!NUMBERS, '8 Teams'!TEAMS)</f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">
      <c r="A44" s="2"/>
      <c r="B44" s="2"/>
      <c r="C44" s="2"/>
      <c r="D44" s="17">
        <f>LOOKUP(5,'8 Teams'!NUMBERS, '8 Teams'!TEAMS)</f>
        <v>0</v>
      </c>
      <c r="E44" s="18" t="s">
        <v>6</v>
      </c>
      <c r="F44" s="17">
        <f>LOOKUP(7,'8 Teams'!NUMBERS, '8 Teams'!TEAMS)</f>
        <v>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">
      <c r="A45" s="2"/>
      <c r="B45" s="2"/>
      <c r="C45" s="2"/>
      <c r="D45" s="17">
        <f>LOOKUP(1,'8 Teams'!NUMBERS, '8 Teams'!TEAMS)</f>
        <v>0</v>
      </c>
      <c r="E45" s="18" t="s">
        <v>6</v>
      </c>
      <c r="F45" s="17">
        <f>LOOKUP(6,'8 Teams'!NUMBERS, '8 Teams'!TEAMS)</f>
        <v>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">
      <c r="A46" s="2"/>
      <c r="B46" s="2"/>
      <c r="C46" s="2"/>
      <c r="D46" s="19">
        <f>LOOKUP(3,'8 Teams'!NUMBERS, '8 Teams'!TEAMS)</f>
        <v>0</v>
      </c>
      <c r="E46" s="20" t="s">
        <v>6</v>
      </c>
      <c r="F46" s="19">
        <f>LOOKUP(2,'8 Teams'!NUMBERS, '8 Teams'!TEAMS)</f>
        <v>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">
      <c r="A47" s="2"/>
      <c r="B47" s="2"/>
      <c r="C47" s="2"/>
      <c r="D47" s="40" t="s">
        <v>17</v>
      </c>
      <c r="E47" s="41"/>
      <c r="F47" s="4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">
      <c r="A48" s="2"/>
      <c r="B48" s="2"/>
      <c r="C48" s="2"/>
      <c r="D48" s="17">
        <f>LOOKUP(7,'8 Teams'!NUMBERS, '8 Teams'!TEAMS)</f>
        <v>0</v>
      </c>
      <c r="E48" s="18" t="s">
        <v>6</v>
      </c>
      <c r="F48" s="17">
        <f>LOOKUP(6,'8 Teams'!NUMBERS, '8 Teams'!TEAMS)</f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">
      <c r="A49" s="2"/>
      <c r="B49" s="2"/>
      <c r="C49" s="2"/>
      <c r="D49" s="17">
        <f>LOOKUP(2,'8 Teams'!NUMBERS, '8 Teams'!TEAMS)</f>
        <v>0</v>
      </c>
      <c r="E49" s="18" t="s">
        <v>6</v>
      </c>
      <c r="F49" s="17">
        <f>LOOKUP(4,'8 Teams'!NUMBERS, '8 Teams'!TEAMS)</f>
        <v>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">
      <c r="A50" s="2"/>
      <c r="B50" s="2"/>
      <c r="C50" s="2"/>
      <c r="D50" s="17">
        <f>LOOKUP(8,'8 Teams'!NUMBERS, '8 Teams'!TEAMS)</f>
        <v>0</v>
      </c>
      <c r="E50" s="18" t="s">
        <v>6</v>
      </c>
      <c r="F50" s="17">
        <f>LOOKUP(5,'8 Teams'!NUMBERS, '8 Teams'!TEAMS)</f>
        <v>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">
      <c r="A51" s="2"/>
      <c r="B51" s="2"/>
      <c r="C51" s="2"/>
      <c r="D51" s="19">
        <f>LOOKUP(3,'8 Teams'!NUMBERS, '8 Teams'!TEAMS)</f>
        <v>0</v>
      </c>
      <c r="E51" s="20" t="s">
        <v>6</v>
      </c>
      <c r="F51" s="19">
        <f>LOOKUP(1,'8 Teams'!NUMBERS, '8 Teams'!TEAMS)</f>
        <v>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">
      <c r="A52" s="2"/>
      <c r="B52" s="2"/>
      <c r="C52" s="2"/>
      <c r="D52" s="40" t="s">
        <v>18</v>
      </c>
      <c r="E52" s="41"/>
      <c r="F52" s="4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">
      <c r="A53" s="2"/>
      <c r="B53" s="2"/>
      <c r="C53" s="2"/>
      <c r="D53" s="17">
        <f>LOOKUP(4,'8 Teams'!NUMBERS, '8 Teams'!TEAMS)</f>
        <v>0</v>
      </c>
      <c r="E53" s="18" t="s">
        <v>6</v>
      </c>
      <c r="F53" s="17">
        <f>LOOKUP(3,'8 Teams'!NUMBERS, '8 Teams'!TEAMS)</f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">
      <c r="A54" s="2"/>
      <c r="B54" s="2"/>
      <c r="C54" s="2"/>
      <c r="D54" s="17">
        <f>LOOKUP(6,'8 Teams'!NUMBERS, '8 Teams'!TEAMS)</f>
        <v>0</v>
      </c>
      <c r="E54" s="18" t="s">
        <v>6</v>
      </c>
      <c r="F54" s="17">
        <f>LOOKUP(8,'8 Teams'!NUMBERS, '8 Teams'!TEAMS)</f>
        <v>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">
      <c r="A55" s="2"/>
      <c r="B55" s="2"/>
      <c r="C55" s="2"/>
      <c r="D55" s="17">
        <f>LOOKUP(5,'8 Teams'!NUMBERS, '8 Teams'!TEAMS)</f>
        <v>0</v>
      </c>
      <c r="E55" s="18" t="s">
        <v>6</v>
      </c>
      <c r="F55" s="17">
        <f>LOOKUP(2,'8 Teams'!NUMBERS, '8 Teams'!TEAMS)</f>
        <v>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">
      <c r="A56" s="2"/>
      <c r="B56" s="2"/>
      <c r="C56" s="2"/>
      <c r="D56" s="19">
        <f>LOOKUP(1,'8 Teams'!NUMBERS, '8 Teams'!TEAMS)</f>
        <v>0</v>
      </c>
      <c r="E56" s="20" t="s">
        <v>6</v>
      </c>
      <c r="F56" s="19">
        <f>LOOKUP(7,'8 Teams'!NUMBERS, '8 Teams'!TEAMS)</f>
        <v>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">
      <c r="A57" s="2"/>
      <c r="B57" s="2"/>
      <c r="C57" s="2"/>
      <c r="D57" s="40" t="s">
        <v>19</v>
      </c>
      <c r="E57" s="41"/>
      <c r="F57" s="4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">
      <c r="A58" s="2"/>
      <c r="B58" s="2"/>
      <c r="C58" s="2"/>
      <c r="D58" s="17">
        <f>LOOKUP(2,'8 Teams'!NUMBERS, '8 Teams'!TEAMS)</f>
        <v>0</v>
      </c>
      <c r="E58" s="18" t="s">
        <v>6</v>
      </c>
      <c r="F58" s="17">
        <f>LOOKUP(6,'8 Teams'!NUMBERS, '8 Teams'!TEAMS)</f>
        <v>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">
      <c r="A59" s="2"/>
      <c r="B59" s="2"/>
      <c r="C59" s="2"/>
      <c r="D59" s="17">
        <f>LOOKUP(3,'8 Teams'!NUMBERS, '8 Teams'!TEAMS)</f>
        <v>0</v>
      </c>
      <c r="E59" s="18" t="s">
        <v>6</v>
      </c>
      <c r="F59" s="17">
        <f>LOOKUP(5,'8 Teams'!NUMBERS, '8 Teams'!TEAMS)</f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">
      <c r="A60" s="2"/>
      <c r="B60" s="2"/>
      <c r="C60" s="2"/>
      <c r="D60" s="17">
        <f>LOOKUP(4,'8 Teams'!NUMBERS, '8 Teams'!TEAMS)</f>
        <v>0</v>
      </c>
      <c r="E60" s="18" t="s">
        <v>6</v>
      </c>
      <c r="F60" s="17">
        <f>LOOKUP(1,'8 Teams'!NUMBERS, '8 Teams'!TEAMS)</f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">
      <c r="A61" s="2"/>
      <c r="B61" s="2"/>
      <c r="C61" s="2"/>
      <c r="D61" s="19">
        <f>LOOKUP(8,'8 Teams'!NUMBERS, '8 Teams'!TEAMS)</f>
        <v>0</v>
      </c>
      <c r="E61" s="20" t="s">
        <v>6</v>
      </c>
      <c r="F61" s="19">
        <f>LOOKUP(7,'8 Teams'!NUMBERS, '8 Teams'!TEAMS)</f>
        <v>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">
      <c r="A62" s="2"/>
      <c r="B62" s="2"/>
      <c r="C62" s="2"/>
      <c r="D62" s="40" t="s">
        <v>20</v>
      </c>
      <c r="E62" s="41"/>
      <c r="F62" s="4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">
      <c r="A63" s="2"/>
      <c r="B63" s="2"/>
      <c r="C63" s="2"/>
      <c r="D63" s="17">
        <f>LOOKUP(7,'8 Teams'!NUMBERS, '8 Teams'!TEAMS)</f>
        <v>0</v>
      </c>
      <c r="E63" s="18" t="s">
        <v>6</v>
      </c>
      <c r="F63" s="17">
        <f>LOOKUP(2,'8 Teams'!NUMBERS, '8 Teams'!TEAMS)</f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">
      <c r="A64" s="2"/>
      <c r="B64" s="2"/>
      <c r="C64" s="2"/>
      <c r="D64" s="17">
        <f>LOOKUP(1,'8 Teams'!NUMBERS, '8 Teams'!TEAMS)</f>
        <v>0</v>
      </c>
      <c r="E64" s="18" t="s">
        <v>6</v>
      </c>
      <c r="F64" s="17">
        <f>LOOKUP(8,'8 Teams'!NUMBERS, '8 Teams'!TEAMS)</f>
        <v>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">
      <c r="A65" s="2"/>
      <c r="B65" s="2"/>
      <c r="C65" s="2"/>
      <c r="D65" s="17">
        <f>LOOKUP(6,'8 Teams'!NUMBERS, '8 Teams'!TEAMS)</f>
        <v>0</v>
      </c>
      <c r="E65" s="18" t="s">
        <v>6</v>
      </c>
      <c r="F65" s="17">
        <f>LOOKUP(3,'8 Teams'!NUMBERS, '8 Teams'!TEAMS)</f>
        <v>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">
      <c r="A66" s="2"/>
      <c r="B66" s="2"/>
      <c r="C66" s="2"/>
      <c r="D66" s="19">
        <f>LOOKUP(5,'8 Teams'!NUMBERS, '8 Teams'!TEAMS)</f>
        <v>0</v>
      </c>
      <c r="E66" s="20" t="s">
        <v>6</v>
      </c>
      <c r="F66" s="19">
        <f>LOOKUP(4,'8 Teams'!NUMBERS, '8 Teams'!TEAMS)</f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">
      <c r="A67" s="2"/>
      <c r="B67" s="2"/>
      <c r="C67" s="2"/>
      <c r="D67" s="40" t="s">
        <v>21</v>
      </c>
      <c r="E67" s="41"/>
      <c r="F67" s="4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">
      <c r="A68" s="2"/>
      <c r="B68" s="2"/>
      <c r="C68" s="2"/>
      <c r="D68" s="17">
        <f>LOOKUP(5,'8 Teams'!NUMBERS, '8 Teams'!TEAMS)</f>
        <v>0</v>
      </c>
      <c r="E68" s="18" t="s">
        <v>6</v>
      </c>
      <c r="F68" s="17">
        <f>LOOKUP(1,'8 Teams'!NUMBERS, '8 Teams'!TEAMS)</f>
        <v>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">
      <c r="A69" s="2"/>
      <c r="B69" s="2"/>
      <c r="C69" s="2"/>
      <c r="D69" s="17">
        <f>LOOKUP(4,'8 Teams'!NUMBERS, '8 Teams'!TEAMS)</f>
        <v>0</v>
      </c>
      <c r="E69" s="18" t="s">
        <v>6</v>
      </c>
      <c r="F69" s="17">
        <f>LOOKUP(6,'8 Teams'!NUMBERS, '8 Teams'!TEAMS)</f>
        <v>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">
      <c r="A70" s="2"/>
      <c r="B70" s="2"/>
      <c r="C70" s="2"/>
      <c r="D70" s="17">
        <f>LOOKUP(3,'8 Teams'!NUMBERS, '8 Teams'!TEAMS)</f>
        <v>0</v>
      </c>
      <c r="E70" s="18" t="s">
        <v>6</v>
      </c>
      <c r="F70" s="17">
        <f>LOOKUP(7,'8 Teams'!NUMBERS, '8 Teams'!TEAMS)</f>
        <v>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">
      <c r="A71" s="2"/>
      <c r="B71" s="2"/>
      <c r="C71" s="2"/>
      <c r="D71" s="19">
        <f>LOOKUP(2,'8 Teams'!NUMBERS, '8 Teams'!TEAMS)</f>
        <v>0</v>
      </c>
      <c r="E71" s="20" t="s">
        <v>6</v>
      </c>
      <c r="F71" s="19">
        <f>LOOKUP(8,'8 Teams'!NUMBERS, '8 Teams'!TEAMS)</f>
        <v>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">
      <c r="A72" s="2"/>
      <c r="B72" s="2"/>
      <c r="C72" s="2"/>
      <c r="D72" s="40" t="s">
        <v>22</v>
      </c>
      <c r="E72" s="41"/>
      <c r="F72" s="4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">
      <c r="A73" s="2"/>
      <c r="B73" s="2"/>
      <c r="C73" s="2"/>
      <c r="D73" s="17">
        <f>LOOKUP(3,'8 Teams'!NUMBERS, '8 Teams'!TEAMS)</f>
        <v>0</v>
      </c>
      <c r="E73" s="18" t="s">
        <v>6</v>
      </c>
      <c r="F73" s="17">
        <f>LOOKUP(8,'8 Teams'!NUMBERS, '8 Teams'!TEAMS)</f>
        <v>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2"/>
      <c r="B74" s="2"/>
      <c r="C74" s="2"/>
      <c r="D74" s="17">
        <f>LOOKUP(1,'8 Teams'!NUMBERS, '8 Teams'!TEAMS)</f>
        <v>0</v>
      </c>
      <c r="E74" s="18" t="s">
        <v>6</v>
      </c>
      <c r="F74" s="17">
        <f>LOOKUP(2,'8 Teams'!NUMBERS, '8 Teams'!TEAMS)</f>
        <v>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2"/>
      <c r="B75" s="2"/>
      <c r="C75" s="2"/>
      <c r="D75" s="17">
        <f>LOOKUP(4,'8 Teams'!NUMBERS, '8 Teams'!TEAMS)</f>
        <v>0</v>
      </c>
      <c r="E75" s="18" t="s">
        <v>6</v>
      </c>
      <c r="F75" s="17">
        <f>LOOKUP(7,'8 Teams'!NUMBERS, '8 Teams'!TEAMS)</f>
        <v>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">
      <c r="A76" s="2"/>
      <c r="B76" s="2"/>
      <c r="C76" s="2"/>
      <c r="D76" s="19">
        <f>LOOKUP(5,'8 Teams'!NUMBERS, '8 Teams'!TEAMS)</f>
        <v>0</v>
      </c>
      <c r="E76" s="20" t="s">
        <v>6</v>
      </c>
      <c r="F76" s="19">
        <f>LOOKUP(6,'8 Teams'!NUMBERS, '8 Teams'!TEAMS)</f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">
      <c r="A77" s="2"/>
      <c r="B77" s="2"/>
      <c r="C77" s="2"/>
      <c r="D77" s="40" t="s">
        <v>23</v>
      </c>
      <c r="E77" s="41"/>
      <c r="F77" s="4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">
      <c r="A78" s="2"/>
      <c r="B78" s="2"/>
      <c r="C78" s="2"/>
      <c r="D78" s="17">
        <f>LOOKUP(8,'8 Teams'!NUMBERS, '8 Teams'!TEAMS)</f>
        <v>0</v>
      </c>
      <c r="E78" s="18" t="s">
        <v>6</v>
      </c>
      <c r="F78" s="17">
        <f>LOOKUP(4,'8 Teams'!NUMBERS, '8 Teams'!TEAMS)</f>
        <v>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">
      <c r="A79" s="2"/>
      <c r="B79" s="2"/>
      <c r="C79" s="2"/>
      <c r="D79" s="17">
        <f>LOOKUP(7,'8 Teams'!NUMBERS, '8 Teams'!TEAMS)</f>
        <v>0</v>
      </c>
      <c r="E79" s="18" t="s">
        <v>6</v>
      </c>
      <c r="F79" s="17">
        <f>LOOKUP(5,'8 Teams'!NUMBERS, '8 Teams'!TEAMS)</f>
        <v>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">
      <c r="A80" s="2"/>
      <c r="B80" s="2"/>
      <c r="C80" s="2"/>
      <c r="D80" s="17">
        <f>LOOKUP(6,'8 Teams'!NUMBERS, '8 Teams'!TEAMS)</f>
        <v>0</v>
      </c>
      <c r="E80" s="18" t="s">
        <v>6</v>
      </c>
      <c r="F80" s="17">
        <f>LOOKUP(1,'8 Teams'!NUMBERS, '8 Teams'!TEAMS)</f>
        <v>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">
      <c r="A81" s="2"/>
      <c r="B81" s="2"/>
      <c r="C81" s="2"/>
      <c r="D81" s="19">
        <f>LOOKUP(2,'8 Teams'!NUMBERS, '8 Teams'!TEAMS)</f>
        <v>0</v>
      </c>
      <c r="E81" s="20" t="s">
        <v>6</v>
      </c>
      <c r="F81" s="19">
        <f>LOOKUP(3,'8 Teams'!NUMBERS, '8 Teams'!TEAMS)</f>
        <v>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">
      <c r="A82" s="2"/>
      <c r="B82" s="2"/>
      <c r="C82" s="2"/>
      <c r="D82" s="40" t="s">
        <v>24</v>
      </c>
      <c r="E82" s="41"/>
      <c r="F82" s="4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">
      <c r="A83" s="2"/>
      <c r="B83" s="2"/>
      <c r="C83" s="2"/>
      <c r="D83" s="17">
        <f>LOOKUP(6,'8 Teams'!NUMBERS, '8 Teams'!TEAMS)</f>
        <v>0</v>
      </c>
      <c r="E83" s="18" t="s">
        <v>6</v>
      </c>
      <c r="F83" s="17">
        <f>LOOKUP(7,'8 Teams'!NUMBERS, '8 Teams'!TEAMS)</f>
        <v>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">
      <c r="A84" s="2"/>
      <c r="B84" s="2"/>
      <c r="C84" s="2"/>
      <c r="D84" s="17">
        <f>LOOKUP(4,'8 Teams'!NUMBERS, '8 Teams'!TEAMS)</f>
        <v>0</v>
      </c>
      <c r="E84" s="18" t="s">
        <v>6</v>
      </c>
      <c r="F84" s="17">
        <f>LOOKUP(2,'8 Teams'!NUMBERS, '8 Teams'!TEAMS)</f>
        <v>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">
      <c r="A85" s="2"/>
      <c r="B85" s="2"/>
      <c r="C85" s="2"/>
      <c r="D85" s="17">
        <f>LOOKUP(5,'8 Teams'!NUMBERS, '8 Teams'!TEAMS)</f>
        <v>0</v>
      </c>
      <c r="E85" s="18" t="s">
        <v>6</v>
      </c>
      <c r="F85" s="17">
        <f>LOOKUP(8,'8 Teams'!NUMBERS, '8 Teams'!TEAMS)</f>
        <v>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">
      <c r="A86" s="2"/>
      <c r="B86" s="2"/>
      <c r="C86" s="2"/>
      <c r="D86" s="19">
        <f>LOOKUP(1,'8 Teams'!NUMBERS, '8 Teams'!TEAMS)</f>
        <v>0</v>
      </c>
      <c r="E86" s="20" t="s">
        <v>6</v>
      </c>
      <c r="F86" s="19">
        <f>LOOKUP(3,'8 Teams'!NUMBERS, '8 Teams'!TEAMS)</f>
        <v>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">
      <c r="A87" s="2"/>
      <c r="B87" s="2"/>
      <c r="C87" s="2"/>
      <c r="D87" s="40" t="s">
        <v>25</v>
      </c>
      <c r="E87" s="41"/>
      <c r="F87" s="4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">
      <c r="A88" s="2"/>
      <c r="B88" s="2"/>
      <c r="C88" s="2"/>
      <c r="D88" s="17">
        <f>LOOKUP(3,'8 Teams'!NUMBERS, '8 Teams'!TEAMS)</f>
        <v>0</v>
      </c>
      <c r="E88" s="18" t="s">
        <v>6</v>
      </c>
      <c r="F88" s="17">
        <f>LOOKUP(4,'8 Teams'!NUMBERS, '8 Teams'!TEAMS)</f>
        <v>0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">
      <c r="A89" s="2"/>
      <c r="B89" s="2"/>
      <c r="C89" s="2"/>
      <c r="D89" s="17">
        <f>LOOKUP(8,'8 Teams'!NUMBERS, '8 Teams'!TEAMS)</f>
        <v>0</v>
      </c>
      <c r="E89" s="18" t="s">
        <v>6</v>
      </c>
      <c r="F89" s="17">
        <f>LOOKUP(6,'8 Teams'!NUMBERS, '8 Teams'!TEAMS)</f>
        <v>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">
      <c r="A90" s="2"/>
      <c r="B90" s="2"/>
      <c r="C90" s="2"/>
      <c r="D90" s="17">
        <f>LOOKUP(2,'8 Teams'!NUMBERS, '8 Teams'!TEAMS)</f>
        <v>0</v>
      </c>
      <c r="E90" s="18" t="s">
        <v>6</v>
      </c>
      <c r="F90" s="17">
        <f>LOOKUP(5,'8 Teams'!NUMBERS, '8 Teams'!TEAMS)</f>
        <v>0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">
      <c r="A91" s="2"/>
      <c r="B91" s="2"/>
      <c r="C91" s="2"/>
      <c r="D91" s="19">
        <f>LOOKUP(7,'8 Teams'!NUMBERS, '8 Teams'!TEAMS)</f>
        <v>0</v>
      </c>
      <c r="E91" s="20" t="s">
        <v>6</v>
      </c>
      <c r="F91" s="19">
        <f>LOOKUP(1,'8 Teams'!NUMBERS, '8 Teams'!TEAMS)</f>
        <v>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">
      <c r="A92" s="2"/>
      <c r="B92" s="2"/>
      <c r="C92" s="2"/>
      <c r="D92" s="22"/>
      <c r="E92" s="23"/>
      <c r="F92" s="2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">
      <c r="A93" s="2"/>
      <c r="B93" s="2"/>
      <c r="C93" s="2"/>
      <c r="D93" s="22"/>
      <c r="E93" s="23"/>
      <c r="F93" s="2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">
      <c r="A94" s="2"/>
      <c r="B94" s="2"/>
      <c r="C94" s="2"/>
      <c r="D94" s="22"/>
      <c r="E94" s="23"/>
      <c r="F94" s="2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">
      <c r="A95" s="2"/>
      <c r="B95" s="2"/>
      <c r="C95" s="2"/>
      <c r="D95" s="22"/>
      <c r="E95" s="23"/>
      <c r="F95" s="2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">
      <c r="A96" s="2"/>
      <c r="B96" s="2"/>
      <c r="C96" s="2"/>
      <c r="D96" s="22"/>
      <c r="E96" s="23"/>
      <c r="F96" s="2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">
      <c r="A97" s="2"/>
      <c r="B97" s="2"/>
      <c r="C97" s="2"/>
      <c r="D97" s="22"/>
      <c r="E97" s="23"/>
      <c r="F97" s="2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">
      <c r="A98" s="2"/>
      <c r="B98" s="2"/>
      <c r="C98" s="2"/>
      <c r="D98" s="22"/>
      <c r="E98" s="23"/>
      <c r="F98" s="2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">
      <c r="A99" s="2"/>
      <c r="B99" s="2"/>
      <c r="C99" s="2"/>
      <c r="D99" s="22"/>
      <c r="E99" s="23"/>
      <c r="F99" s="2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">
      <c r="A100" s="2"/>
      <c r="B100" s="2"/>
      <c r="C100" s="2"/>
      <c r="D100" s="22"/>
      <c r="E100" s="23"/>
      <c r="F100" s="2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">
      <c r="A101" s="2"/>
      <c r="B101" s="2"/>
      <c r="C101" s="2"/>
      <c r="D101" s="22"/>
      <c r="E101" s="23"/>
      <c r="F101" s="2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">
      <c r="A102" s="2"/>
      <c r="B102" s="2"/>
      <c r="C102" s="2"/>
      <c r="D102" s="22"/>
      <c r="E102" s="23"/>
      <c r="F102" s="2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">
      <c r="A103" s="2"/>
      <c r="B103" s="2"/>
      <c r="C103" s="2"/>
      <c r="D103" s="22"/>
      <c r="E103" s="23"/>
      <c r="F103" s="2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">
      <c r="A104" s="2"/>
      <c r="B104" s="2"/>
      <c r="C104" s="2"/>
      <c r="D104" s="22"/>
      <c r="E104" s="23"/>
      <c r="F104" s="2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">
      <c r="A105" s="2"/>
      <c r="B105" s="2"/>
      <c r="C105" s="2"/>
      <c r="D105" s="22"/>
      <c r="E105" s="23"/>
      <c r="F105" s="2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">
      <c r="A106" s="2"/>
      <c r="B106" s="2"/>
      <c r="C106" s="2"/>
      <c r="D106" s="22"/>
      <c r="E106" s="23"/>
      <c r="F106" s="2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">
      <c r="A107" s="2"/>
      <c r="B107" s="2"/>
      <c r="C107" s="2"/>
      <c r="D107" s="22"/>
      <c r="E107" s="23"/>
      <c r="F107" s="2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">
      <c r="A108" s="2"/>
      <c r="B108" s="2"/>
      <c r="C108" s="2"/>
      <c r="D108" s="22"/>
      <c r="E108" s="23"/>
      <c r="F108" s="2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">
      <c r="A109" s="2"/>
      <c r="B109" s="2"/>
      <c r="C109" s="2"/>
      <c r="D109" s="22"/>
      <c r="E109" s="23"/>
      <c r="F109" s="2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">
      <c r="A110" s="2"/>
      <c r="B110" s="2"/>
      <c r="C110" s="2"/>
      <c r="D110" s="22"/>
      <c r="E110" s="23"/>
      <c r="F110" s="2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">
      <c r="A111" s="2"/>
      <c r="B111" s="2"/>
      <c r="C111" s="2"/>
      <c r="D111" s="22"/>
      <c r="E111" s="23"/>
      <c r="F111" s="2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">
      <c r="A112" s="2"/>
      <c r="B112" s="2"/>
      <c r="C112" s="2"/>
      <c r="D112" s="22"/>
      <c r="E112" s="23"/>
      <c r="F112" s="2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">
      <c r="A113" s="2"/>
      <c r="B113" s="2"/>
      <c r="C113" s="2"/>
      <c r="D113" s="22"/>
      <c r="E113" s="23"/>
      <c r="F113" s="2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">
      <c r="A114" s="2"/>
      <c r="B114" s="2"/>
      <c r="C114" s="2"/>
      <c r="D114" s="22"/>
      <c r="E114" s="23"/>
      <c r="F114" s="2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">
      <c r="A115" s="2"/>
      <c r="B115" s="2"/>
      <c r="C115" s="2"/>
      <c r="D115" s="22"/>
      <c r="E115" s="23"/>
      <c r="F115" s="2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">
      <c r="A116" s="2"/>
      <c r="B116" s="2"/>
      <c r="C116" s="2"/>
      <c r="D116" s="22"/>
      <c r="E116" s="23"/>
      <c r="F116" s="2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">
      <c r="A117" s="2"/>
      <c r="B117" s="2"/>
      <c r="C117" s="2"/>
      <c r="D117" s="22"/>
      <c r="E117" s="23"/>
      <c r="F117" s="2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">
      <c r="A118" s="2"/>
      <c r="B118" s="2"/>
      <c r="C118" s="2"/>
      <c r="D118" s="22"/>
      <c r="E118" s="23"/>
      <c r="F118" s="2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">
      <c r="A119" s="2"/>
      <c r="B119" s="2"/>
      <c r="C119" s="2"/>
      <c r="D119" s="22"/>
      <c r="E119" s="23"/>
      <c r="F119" s="2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">
      <c r="A120" s="2"/>
      <c r="B120" s="2"/>
      <c r="C120" s="2"/>
      <c r="D120" s="22"/>
      <c r="E120" s="23"/>
      <c r="F120" s="2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">
      <c r="A121" s="2"/>
      <c r="B121" s="2"/>
      <c r="C121" s="2"/>
      <c r="D121" s="22"/>
      <c r="E121" s="23"/>
      <c r="F121" s="2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">
      <c r="A122" s="2"/>
      <c r="B122" s="2"/>
      <c r="C122" s="2"/>
      <c r="D122" s="22"/>
      <c r="E122" s="23"/>
      <c r="F122" s="2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">
      <c r="A123" s="2"/>
      <c r="B123" s="2"/>
      <c r="C123" s="2"/>
      <c r="D123" s="22"/>
      <c r="E123" s="23"/>
      <c r="F123" s="2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">
      <c r="A124" s="2"/>
      <c r="B124" s="2"/>
      <c r="C124" s="2"/>
      <c r="D124" s="22"/>
      <c r="E124" s="23"/>
      <c r="F124" s="2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">
      <c r="A125" s="2"/>
      <c r="B125" s="2"/>
      <c r="C125" s="2"/>
      <c r="D125" s="22"/>
      <c r="E125" s="23"/>
      <c r="F125" s="2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">
      <c r="A126" s="2"/>
      <c r="B126" s="2"/>
      <c r="C126" s="2"/>
      <c r="D126" s="22"/>
      <c r="E126" s="23"/>
      <c r="F126" s="2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">
      <c r="A127" s="2"/>
      <c r="B127" s="2"/>
      <c r="C127" s="2"/>
      <c r="D127" s="22"/>
      <c r="E127" s="23"/>
      <c r="F127" s="2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">
      <c r="A128" s="2"/>
      <c r="B128" s="2"/>
      <c r="C128" s="2"/>
      <c r="D128" s="22"/>
      <c r="E128" s="23"/>
      <c r="F128" s="2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">
      <c r="A129" s="2"/>
      <c r="B129" s="2"/>
      <c r="C129" s="2"/>
      <c r="D129" s="22"/>
      <c r="E129" s="23"/>
      <c r="F129" s="2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">
      <c r="A130" s="2"/>
      <c r="B130" s="2"/>
      <c r="C130" s="2"/>
      <c r="D130" s="22"/>
      <c r="E130" s="23"/>
      <c r="F130" s="2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">
      <c r="A131" s="2"/>
      <c r="B131" s="2"/>
      <c r="C131" s="2"/>
      <c r="D131" s="22"/>
      <c r="E131" s="23"/>
      <c r="F131" s="2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">
      <c r="A132" s="2"/>
      <c r="B132" s="2"/>
      <c r="C132" s="2"/>
      <c r="D132" s="22"/>
      <c r="E132" s="23"/>
      <c r="F132" s="2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">
      <c r="A133" s="2"/>
      <c r="B133" s="2"/>
      <c r="C133" s="2"/>
      <c r="D133" s="22"/>
      <c r="E133" s="23"/>
      <c r="F133" s="2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">
      <c r="A134" s="2"/>
      <c r="B134" s="2"/>
      <c r="C134" s="2"/>
      <c r="D134" s="22"/>
      <c r="E134" s="23"/>
      <c r="F134" s="2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">
      <c r="A135" s="2"/>
      <c r="B135" s="2"/>
      <c r="C135" s="2"/>
      <c r="D135" s="22"/>
      <c r="E135" s="23"/>
      <c r="F135" s="2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">
      <c r="A136" s="2"/>
      <c r="B136" s="2"/>
      <c r="C136" s="2"/>
      <c r="D136" s="22"/>
      <c r="E136" s="23"/>
      <c r="F136" s="2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">
      <c r="A137" s="2"/>
      <c r="B137" s="2"/>
      <c r="C137" s="2"/>
      <c r="D137" s="22"/>
      <c r="E137" s="23"/>
      <c r="F137" s="2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">
      <c r="A138" s="2"/>
      <c r="B138" s="2"/>
      <c r="C138" s="2"/>
      <c r="D138" s="22"/>
      <c r="E138" s="23"/>
      <c r="F138" s="2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">
      <c r="A139" s="2"/>
      <c r="B139" s="2"/>
      <c r="C139" s="2"/>
      <c r="D139" s="22"/>
      <c r="E139" s="23"/>
      <c r="F139" s="2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">
      <c r="A140" s="2"/>
      <c r="B140" s="2"/>
      <c r="C140" s="2"/>
      <c r="D140" s="22"/>
      <c r="E140" s="23"/>
      <c r="F140" s="2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">
      <c r="A141" s="2"/>
      <c r="B141" s="2"/>
      <c r="C141" s="2"/>
      <c r="D141" s="22"/>
      <c r="E141" s="23"/>
      <c r="F141" s="2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">
      <c r="A142" s="2"/>
      <c r="B142" s="2"/>
      <c r="C142" s="2"/>
      <c r="D142" s="22"/>
      <c r="E142" s="23"/>
      <c r="F142" s="2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">
      <c r="A143" s="2"/>
      <c r="B143" s="2"/>
      <c r="C143" s="2"/>
      <c r="D143" s="22"/>
      <c r="E143" s="23"/>
      <c r="F143" s="2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">
      <c r="A144" s="2"/>
      <c r="B144" s="2"/>
      <c r="C144" s="2"/>
      <c r="D144" s="22"/>
      <c r="E144" s="23"/>
      <c r="F144" s="2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">
      <c r="A145" s="2"/>
      <c r="B145" s="2"/>
      <c r="C145" s="2"/>
      <c r="D145" s="22"/>
      <c r="E145" s="23"/>
      <c r="F145" s="2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">
      <c r="A146" s="2"/>
      <c r="B146" s="2"/>
      <c r="C146" s="2"/>
      <c r="D146" s="22"/>
      <c r="E146" s="23"/>
      <c r="F146" s="2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">
      <c r="A147" s="2"/>
      <c r="B147" s="2"/>
      <c r="C147" s="2"/>
      <c r="D147" s="22"/>
      <c r="E147" s="23"/>
      <c r="F147" s="2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">
      <c r="A148" s="2"/>
      <c r="B148" s="2"/>
      <c r="C148" s="2"/>
      <c r="D148" s="22"/>
      <c r="E148" s="23"/>
      <c r="F148" s="2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">
      <c r="A149" s="2"/>
      <c r="B149" s="2"/>
      <c r="C149" s="2"/>
      <c r="D149" s="22"/>
      <c r="E149" s="23"/>
      <c r="F149" s="2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">
      <c r="A150" s="2"/>
      <c r="B150" s="2"/>
      <c r="C150" s="2"/>
      <c r="D150" s="22"/>
      <c r="E150" s="23"/>
      <c r="F150" s="2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">
      <c r="A151" s="2"/>
      <c r="B151" s="2"/>
      <c r="C151" s="2"/>
      <c r="D151" s="22"/>
      <c r="E151" s="23"/>
      <c r="F151" s="2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">
      <c r="A152" s="2"/>
      <c r="B152" s="2"/>
      <c r="C152" s="2"/>
      <c r="D152" s="22"/>
      <c r="E152" s="23"/>
      <c r="F152" s="2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">
      <c r="A153" s="2"/>
      <c r="B153" s="2"/>
      <c r="C153" s="2"/>
      <c r="D153" s="22"/>
      <c r="E153" s="23"/>
      <c r="F153" s="2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">
      <c r="A154" s="2"/>
      <c r="B154" s="2"/>
      <c r="C154" s="2"/>
      <c r="D154" s="22"/>
      <c r="E154" s="23"/>
      <c r="F154" s="2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">
      <c r="A155" s="2"/>
      <c r="B155" s="2"/>
      <c r="C155" s="2"/>
      <c r="D155" s="22"/>
      <c r="E155" s="23"/>
      <c r="F155" s="2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">
      <c r="A156" s="2"/>
      <c r="B156" s="2"/>
      <c r="C156" s="2"/>
      <c r="D156" s="22"/>
      <c r="E156" s="23"/>
      <c r="F156" s="2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">
      <c r="A157" s="2"/>
      <c r="B157" s="2"/>
      <c r="C157" s="2"/>
      <c r="D157" s="22"/>
      <c r="E157" s="23"/>
      <c r="F157" s="2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">
      <c r="A158" s="2"/>
      <c r="B158" s="2"/>
      <c r="C158" s="2"/>
      <c r="D158" s="22"/>
      <c r="E158" s="23"/>
      <c r="F158" s="2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">
      <c r="A159" s="2"/>
      <c r="B159" s="2"/>
      <c r="C159" s="2"/>
      <c r="D159" s="22"/>
      <c r="E159" s="23"/>
      <c r="F159" s="2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">
      <c r="A160" s="2"/>
      <c r="B160" s="2"/>
      <c r="C160" s="2"/>
      <c r="D160" s="22"/>
      <c r="E160" s="23"/>
      <c r="F160" s="2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">
      <c r="A161" s="2"/>
      <c r="B161" s="2"/>
      <c r="C161" s="2"/>
      <c r="D161" s="22"/>
      <c r="E161" s="23"/>
      <c r="F161" s="2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">
      <c r="A162" s="2"/>
      <c r="B162" s="2"/>
      <c r="C162" s="2"/>
      <c r="D162" s="22"/>
      <c r="E162" s="23"/>
      <c r="F162" s="2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">
      <c r="A163" s="2"/>
      <c r="B163" s="2"/>
      <c r="C163" s="2"/>
      <c r="D163" s="22"/>
      <c r="E163" s="23"/>
      <c r="F163" s="2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">
      <c r="A164" s="2"/>
      <c r="B164" s="2"/>
      <c r="C164" s="2"/>
      <c r="D164" s="22"/>
      <c r="E164" s="23"/>
      <c r="F164" s="2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">
      <c r="A165" s="2"/>
      <c r="B165" s="2"/>
      <c r="C165" s="2"/>
      <c r="D165" s="22"/>
      <c r="E165" s="23"/>
      <c r="F165" s="2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">
      <c r="A166" s="2"/>
      <c r="B166" s="2"/>
      <c r="C166" s="2"/>
      <c r="D166" s="22"/>
      <c r="E166" s="23"/>
      <c r="F166" s="2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">
      <c r="A167" s="2"/>
      <c r="B167" s="2"/>
      <c r="C167" s="2"/>
      <c r="D167" s="22"/>
      <c r="E167" s="23"/>
      <c r="F167" s="2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">
      <c r="A168" s="2"/>
      <c r="B168" s="2"/>
      <c r="C168" s="2"/>
      <c r="D168" s="22"/>
      <c r="E168" s="23"/>
      <c r="F168" s="2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">
      <c r="A169" s="2"/>
      <c r="B169" s="2"/>
      <c r="C169" s="2"/>
      <c r="D169" s="22"/>
      <c r="E169" s="23"/>
      <c r="F169" s="2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">
      <c r="A170" s="2"/>
      <c r="B170" s="2"/>
      <c r="C170" s="2"/>
      <c r="D170" s="22"/>
      <c r="E170" s="23"/>
      <c r="F170" s="2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">
      <c r="A171" s="2"/>
      <c r="B171" s="2"/>
      <c r="C171" s="2"/>
      <c r="D171" s="22"/>
      <c r="E171" s="23"/>
      <c r="F171" s="2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">
      <c r="A172" s="2"/>
      <c r="B172" s="2"/>
      <c r="C172" s="2"/>
      <c r="D172" s="22"/>
      <c r="E172" s="23"/>
      <c r="F172" s="2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">
      <c r="A173" s="2"/>
      <c r="B173" s="2"/>
      <c r="C173" s="2"/>
      <c r="D173" s="22"/>
      <c r="E173" s="23"/>
      <c r="F173" s="2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">
      <c r="A174" s="2"/>
      <c r="B174" s="2"/>
      <c r="C174" s="2"/>
      <c r="D174" s="22"/>
      <c r="E174" s="23"/>
      <c r="F174" s="2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">
      <c r="A175" s="2"/>
      <c r="B175" s="2"/>
      <c r="C175" s="2"/>
      <c r="D175" s="22"/>
      <c r="E175" s="23"/>
      <c r="F175" s="2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">
      <c r="A176" s="2"/>
      <c r="B176" s="2"/>
      <c r="C176" s="2"/>
      <c r="D176" s="22"/>
      <c r="E176" s="23"/>
      <c r="F176" s="2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">
      <c r="A177" s="2"/>
      <c r="B177" s="2"/>
      <c r="C177" s="2"/>
      <c r="D177" s="22"/>
      <c r="E177" s="23"/>
      <c r="F177" s="2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">
      <c r="A178" s="2"/>
      <c r="B178" s="2"/>
      <c r="C178" s="2"/>
      <c r="D178" s="22"/>
      <c r="E178" s="23"/>
      <c r="F178" s="2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">
      <c r="A179" s="2"/>
      <c r="B179" s="2"/>
      <c r="C179" s="2"/>
      <c r="D179" s="22"/>
      <c r="E179" s="23"/>
      <c r="F179" s="2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">
      <c r="A180" s="2"/>
      <c r="B180" s="2"/>
      <c r="C180" s="2"/>
      <c r="D180" s="22"/>
      <c r="E180" s="23"/>
      <c r="F180" s="2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">
      <c r="A181" s="2"/>
      <c r="B181" s="2"/>
      <c r="C181" s="2"/>
      <c r="D181" s="22"/>
      <c r="E181" s="23"/>
      <c r="F181" s="2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">
      <c r="A182" s="2"/>
      <c r="B182" s="2"/>
      <c r="C182" s="2"/>
      <c r="D182" s="22"/>
      <c r="E182" s="23"/>
      <c r="F182" s="2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">
      <c r="A183" s="2"/>
      <c r="B183" s="2"/>
      <c r="C183" s="2"/>
      <c r="D183" s="22"/>
      <c r="E183" s="23"/>
      <c r="F183" s="2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">
      <c r="A184" s="2"/>
      <c r="B184" s="2"/>
      <c r="C184" s="2"/>
      <c r="D184" s="22"/>
      <c r="E184" s="23"/>
      <c r="F184" s="2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">
      <c r="A185" s="2"/>
      <c r="B185" s="2"/>
      <c r="C185" s="2"/>
      <c r="D185" s="22"/>
      <c r="E185" s="23"/>
      <c r="F185" s="2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">
      <c r="A186" s="2"/>
      <c r="B186" s="2"/>
      <c r="C186" s="2"/>
      <c r="D186" s="22"/>
      <c r="E186" s="23"/>
      <c r="F186" s="2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">
      <c r="A187" s="2"/>
      <c r="B187" s="2"/>
      <c r="C187" s="2"/>
      <c r="D187" s="22"/>
      <c r="E187" s="23"/>
      <c r="F187" s="2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">
      <c r="A188" s="2"/>
      <c r="B188" s="2"/>
      <c r="C188" s="2"/>
      <c r="D188" s="22"/>
      <c r="E188" s="23"/>
      <c r="F188" s="2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">
      <c r="A189" s="2"/>
      <c r="B189" s="2"/>
      <c r="C189" s="2"/>
      <c r="D189" s="22"/>
      <c r="E189" s="23"/>
      <c r="F189" s="2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">
      <c r="A190" s="2"/>
      <c r="B190" s="2"/>
      <c r="C190" s="2"/>
      <c r="D190" s="22"/>
      <c r="E190" s="23"/>
      <c r="F190" s="2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">
      <c r="A191" s="2"/>
      <c r="B191" s="2"/>
      <c r="C191" s="2"/>
      <c r="D191" s="22"/>
      <c r="E191" s="23"/>
      <c r="F191" s="2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">
      <c r="A192" s="2"/>
      <c r="B192" s="2"/>
      <c r="C192" s="2"/>
      <c r="D192" s="22"/>
      <c r="E192" s="23"/>
      <c r="F192" s="2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">
      <c r="A193" s="2"/>
      <c r="B193" s="2"/>
      <c r="C193" s="2"/>
      <c r="D193" s="22"/>
      <c r="E193" s="23"/>
      <c r="F193" s="2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">
      <c r="A194" s="2"/>
      <c r="B194" s="2"/>
      <c r="C194" s="2"/>
      <c r="D194" s="22"/>
      <c r="E194" s="23"/>
      <c r="F194" s="2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">
      <c r="A195" s="2"/>
      <c r="B195" s="2"/>
      <c r="C195" s="2"/>
      <c r="D195" s="22"/>
      <c r="E195" s="23"/>
      <c r="F195" s="2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">
      <c r="A196" s="2"/>
      <c r="B196" s="2"/>
      <c r="C196" s="2"/>
      <c r="D196" s="22"/>
      <c r="E196" s="23"/>
      <c r="F196" s="2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">
      <c r="A197" s="2"/>
      <c r="B197" s="2"/>
      <c r="C197" s="2"/>
      <c r="D197" s="22"/>
      <c r="E197" s="23"/>
      <c r="F197" s="2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">
      <c r="A198" s="2"/>
      <c r="B198" s="2"/>
      <c r="C198" s="2"/>
      <c r="D198" s="22"/>
      <c r="E198" s="23"/>
      <c r="F198" s="2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">
      <c r="A199" s="2"/>
      <c r="B199" s="2"/>
      <c r="C199" s="2"/>
      <c r="D199" s="22"/>
      <c r="E199" s="23"/>
      <c r="F199" s="2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">
      <c r="A200" s="2"/>
      <c r="B200" s="2"/>
      <c r="C200" s="2"/>
      <c r="D200" s="22"/>
      <c r="E200" s="23"/>
      <c r="F200" s="2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">
      <c r="A201" s="2"/>
      <c r="B201" s="2"/>
      <c r="C201" s="2"/>
      <c r="D201" s="22"/>
      <c r="E201" s="23"/>
      <c r="F201" s="2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">
      <c r="A202" s="2"/>
      <c r="B202" s="2"/>
      <c r="C202" s="2"/>
      <c r="D202" s="22"/>
      <c r="E202" s="23"/>
      <c r="F202" s="2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">
      <c r="A203" s="2"/>
      <c r="B203" s="2"/>
      <c r="C203" s="2"/>
      <c r="D203" s="22"/>
      <c r="E203" s="23"/>
      <c r="F203" s="2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">
      <c r="A204" s="2"/>
      <c r="B204" s="2"/>
      <c r="C204" s="2"/>
      <c r="D204" s="22"/>
      <c r="E204" s="23"/>
      <c r="F204" s="2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">
      <c r="A205" s="2"/>
      <c r="B205" s="2"/>
      <c r="C205" s="2"/>
      <c r="D205" s="22"/>
      <c r="E205" s="23"/>
      <c r="F205" s="2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">
      <c r="A206" s="2"/>
      <c r="B206" s="2"/>
      <c r="C206" s="2"/>
      <c r="D206" s="22"/>
      <c r="E206" s="23"/>
      <c r="F206" s="2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">
      <c r="A207" s="2"/>
      <c r="B207" s="2"/>
      <c r="C207" s="2"/>
      <c r="D207" s="22"/>
      <c r="E207" s="23"/>
      <c r="F207" s="2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">
      <c r="A208" s="2"/>
      <c r="B208" s="2"/>
      <c r="C208" s="2"/>
      <c r="D208" s="22"/>
      <c r="E208" s="23"/>
      <c r="F208" s="2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">
      <c r="A209" s="2"/>
      <c r="B209" s="2"/>
      <c r="C209" s="2"/>
      <c r="D209" s="22"/>
      <c r="E209" s="23"/>
      <c r="F209" s="2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">
      <c r="A210" s="2"/>
      <c r="B210" s="2"/>
      <c r="C210" s="2"/>
      <c r="D210" s="22"/>
      <c r="E210" s="23"/>
      <c r="F210" s="2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">
      <c r="A211" s="2"/>
      <c r="B211" s="2"/>
      <c r="C211" s="2"/>
      <c r="D211" s="22"/>
      <c r="E211" s="23"/>
      <c r="F211" s="2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">
      <c r="A212" s="2"/>
      <c r="B212" s="2"/>
      <c r="C212" s="2"/>
      <c r="D212" s="22"/>
      <c r="E212" s="23"/>
      <c r="F212" s="2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">
      <c r="A213" s="2"/>
      <c r="B213" s="2"/>
      <c r="C213" s="2"/>
      <c r="D213" s="22"/>
      <c r="E213" s="23"/>
      <c r="F213" s="2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">
      <c r="A214" s="2"/>
      <c r="B214" s="2"/>
      <c r="C214" s="2"/>
      <c r="D214" s="22"/>
      <c r="E214" s="23"/>
      <c r="F214" s="2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">
      <c r="A215" s="2"/>
      <c r="B215" s="2"/>
      <c r="C215" s="2"/>
      <c r="D215" s="22"/>
      <c r="E215" s="23"/>
      <c r="F215" s="2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">
      <c r="A216" s="2"/>
      <c r="B216" s="2"/>
      <c r="C216" s="2"/>
      <c r="D216" s="22"/>
      <c r="E216" s="23"/>
      <c r="F216" s="2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">
      <c r="A217" s="2"/>
      <c r="B217" s="2"/>
      <c r="C217" s="2"/>
      <c r="D217" s="22"/>
      <c r="E217" s="23"/>
      <c r="F217" s="2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">
      <c r="A218" s="2"/>
      <c r="B218" s="2"/>
      <c r="C218" s="2"/>
      <c r="D218" s="22"/>
      <c r="E218" s="23"/>
      <c r="F218" s="2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">
      <c r="A219" s="2"/>
      <c r="B219" s="2"/>
      <c r="C219" s="2"/>
      <c r="D219" s="22"/>
      <c r="E219" s="23"/>
      <c r="F219" s="2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">
      <c r="A220" s="2"/>
      <c r="B220" s="2"/>
      <c r="C220" s="2"/>
      <c r="D220" s="22"/>
      <c r="E220" s="23"/>
      <c r="F220" s="2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">
      <c r="A221" s="2"/>
      <c r="B221" s="2"/>
      <c r="C221" s="2"/>
      <c r="D221" s="22"/>
      <c r="E221" s="23"/>
      <c r="F221" s="2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">
      <c r="A222" s="2"/>
      <c r="B222" s="2"/>
      <c r="C222" s="2"/>
      <c r="D222" s="22"/>
      <c r="E222" s="23"/>
      <c r="F222" s="2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">
      <c r="A223" s="2"/>
      <c r="B223" s="2"/>
      <c r="C223" s="2"/>
      <c r="D223" s="22"/>
      <c r="E223" s="23"/>
      <c r="F223" s="2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">
      <c r="A224" s="2"/>
      <c r="B224" s="2"/>
      <c r="C224" s="2"/>
      <c r="D224" s="22"/>
      <c r="E224" s="23"/>
      <c r="F224" s="2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">
      <c r="A225" s="2"/>
      <c r="B225" s="2"/>
      <c r="C225" s="2"/>
      <c r="D225" s="22"/>
      <c r="E225" s="23"/>
      <c r="F225" s="2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">
      <c r="A226" s="2"/>
      <c r="B226" s="2"/>
      <c r="C226" s="2"/>
      <c r="D226" s="22"/>
      <c r="E226" s="23"/>
      <c r="F226" s="2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">
      <c r="A227" s="2"/>
      <c r="B227" s="2"/>
      <c r="C227" s="2"/>
      <c r="D227" s="22"/>
      <c r="E227" s="23"/>
      <c r="F227" s="2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">
      <c r="A228" s="2"/>
      <c r="B228" s="2"/>
      <c r="C228" s="2"/>
      <c r="D228" s="22"/>
      <c r="E228" s="23"/>
      <c r="F228" s="2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">
      <c r="A229" s="2"/>
      <c r="B229" s="2"/>
      <c r="C229" s="2"/>
      <c r="D229" s="22"/>
      <c r="E229" s="23"/>
      <c r="F229" s="2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">
      <c r="A230" s="2"/>
      <c r="B230" s="2"/>
      <c r="C230" s="2"/>
      <c r="D230" s="22"/>
      <c r="E230" s="23"/>
      <c r="F230" s="2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">
      <c r="A231" s="2"/>
      <c r="B231" s="2"/>
      <c r="C231" s="2"/>
      <c r="D231" s="22"/>
      <c r="E231" s="23"/>
      <c r="F231" s="2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">
      <c r="A232" s="2"/>
      <c r="B232" s="2"/>
      <c r="C232" s="2"/>
      <c r="D232" s="22"/>
      <c r="E232" s="23"/>
      <c r="F232" s="2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">
      <c r="A233" s="2"/>
      <c r="B233" s="2"/>
      <c r="C233" s="2"/>
      <c r="D233" s="22"/>
      <c r="E233" s="23"/>
      <c r="F233" s="2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">
      <c r="A234" s="2"/>
      <c r="B234" s="2"/>
      <c r="C234" s="2"/>
      <c r="D234" s="22"/>
      <c r="E234" s="23"/>
      <c r="F234" s="2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">
      <c r="A235" s="2"/>
      <c r="B235" s="2"/>
      <c r="C235" s="2"/>
      <c r="D235" s="22"/>
      <c r="E235" s="23"/>
      <c r="F235" s="2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">
      <c r="A236" s="2"/>
      <c r="B236" s="2"/>
      <c r="C236" s="2"/>
      <c r="D236" s="22"/>
      <c r="E236" s="23"/>
      <c r="F236" s="2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">
      <c r="A237" s="2"/>
      <c r="B237" s="2"/>
      <c r="C237" s="2"/>
      <c r="D237" s="22"/>
      <c r="E237" s="23"/>
      <c r="F237" s="2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">
      <c r="A238" s="2"/>
      <c r="B238" s="2"/>
      <c r="C238" s="2"/>
      <c r="D238" s="22"/>
      <c r="E238" s="23"/>
      <c r="F238" s="2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">
      <c r="A239" s="2"/>
      <c r="B239" s="2"/>
      <c r="C239" s="2"/>
      <c r="D239" s="22"/>
      <c r="E239" s="23"/>
      <c r="F239" s="2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2"/>
      <c r="B240" s="2"/>
      <c r="C240" s="2"/>
      <c r="D240" s="22"/>
      <c r="E240" s="23"/>
      <c r="F240" s="2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">
      <c r="A241" s="2"/>
      <c r="B241" s="2"/>
      <c r="C241" s="2"/>
      <c r="D241" s="22"/>
      <c r="E241" s="23"/>
      <c r="F241" s="2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2"/>
      <c r="B242" s="2"/>
      <c r="C242" s="2"/>
      <c r="D242" s="22"/>
      <c r="E242" s="23"/>
      <c r="F242" s="2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">
      <c r="A243" s="2"/>
      <c r="B243" s="2"/>
      <c r="C243" s="2"/>
      <c r="D243" s="22"/>
      <c r="E243" s="23"/>
      <c r="F243" s="2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">
      <c r="A244" s="2"/>
      <c r="B244" s="2"/>
      <c r="C244" s="2"/>
      <c r="D244" s="22"/>
      <c r="E244" s="23"/>
      <c r="F244" s="2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">
      <c r="A245" s="2"/>
      <c r="B245" s="2"/>
      <c r="C245" s="2"/>
      <c r="D245" s="22"/>
      <c r="E245" s="23"/>
      <c r="F245" s="2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">
      <c r="A246" s="2"/>
      <c r="B246" s="2"/>
      <c r="C246" s="2"/>
      <c r="D246" s="22"/>
      <c r="E246" s="23"/>
      <c r="F246" s="2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">
      <c r="A247" s="2"/>
      <c r="B247" s="2"/>
      <c r="C247" s="2"/>
      <c r="D247" s="22"/>
      <c r="E247" s="23"/>
      <c r="F247" s="2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">
      <c r="A248" s="2"/>
      <c r="B248" s="2"/>
      <c r="C248" s="2"/>
      <c r="D248" s="22"/>
      <c r="E248" s="23"/>
      <c r="F248" s="2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">
      <c r="A249" s="2"/>
      <c r="B249" s="2"/>
      <c r="C249" s="2"/>
      <c r="D249" s="22"/>
      <c r="E249" s="23"/>
      <c r="F249" s="2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">
      <c r="A250" s="2"/>
      <c r="B250" s="2"/>
      <c r="C250" s="2"/>
      <c r="D250" s="22"/>
      <c r="E250" s="23"/>
      <c r="F250" s="2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">
      <c r="A251" s="2"/>
      <c r="B251" s="2"/>
      <c r="C251" s="2"/>
      <c r="D251" s="22"/>
      <c r="E251" s="23"/>
      <c r="F251" s="2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">
      <c r="A252" s="2"/>
      <c r="B252" s="2"/>
      <c r="C252" s="2"/>
      <c r="D252" s="22"/>
      <c r="E252" s="23"/>
      <c r="F252" s="2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">
      <c r="A253" s="2"/>
      <c r="B253" s="2"/>
      <c r="C253" s="2"/>
      <c r="D253" s="22"/>
      <c r="E253" s="23"/>
      <c r="F253" s="2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">
      <c r="A254" s="2"/>
      <c r="B254" s="2"/>
      <c r="C254" s="2"/>
      <c r="D254" s="22"/>
      <c r="E254" s="23"/>
      <c r="F254" s="2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">
      <c r="A255" s="2"/>
      <c r="B255" s="2"/>
      <c r="C255" s="2"/>
      <c r="D255" s="22"/>
      <c r="E255" s="23"/>
      <c r="F255" s="2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">
      <c r="A256" s="2"/>
      <c r="B256" s="2"/>
      <c r="C256" s="2"/>
      <c r="D256" s="22"/>
      <c r="E256" s="23"/>
      <c r="F256" s="2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">
      <c r="A257" s="2"/>
      <c r="B257" s="2"/>
      <c r="C257" s="2"/>
      <c r="D257" s="22"/>
      <c r="E257" s="23"/>
      <c r="F257" s="2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">
      <c r="A258" s="2"/>
      <c r="B258" s="2"/>
      <c r="C258" s="2"/>
      <c r="D258" s="22"/>
      <c r="E258" s="23"/>
      <c r="F258" s="2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">
      <c r="A259" s="2"/>
      <c r="B259" s="2"/>
      <c r="C259" s="2"/>
      <c r="D259" s="22"/>
      <c r="E259" s="23"/>
      <c r="F259" s="2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">
      <c r="A260" s="2"/>
      <c r="B260" s="2"/>
      <c r="C260" s="2"/>
      <c r="D260" s="22"/>
      <c r="E260" s="23"/>
      <c r="F260" s="2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">
      <c r="A261" s="2"/>
      <c r="B261" s="2"/>
      <c r="C261" s="2"/>
      <c r="D261" s="22"/>
      <c r="E261" s="23"/>
      <c r="F261" s="2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">
      <c r="A262" s="2"/>
      <c r="B262" s="2"/>
      <c r="C262" s="2"/>
      <c r="D262" s="22"/>
      <c r="E262" s="23"/>
      <c r="F262" s="2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">
      <c r="A263" s="2"/>
      <c r="B263" s="2"/>
      <c r="C263" s="2"/>
      <c r="D263" s="22"/>
      <c r="E263" s="23"/>
      <c r="F263" s="2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">
      <c r="A264" s="2"/>
      <c r="B264" s="2"/>
      <c r="C264" s="2"/>
      <c r="D264" s="22"/>
      <c r="E264" s="23"/>
      <c r="F264" s="2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">
      <c r="A265" s="2"/>
      <c r="B265" s="2"/>
      <c r="C265" s="2"/>
      <c r="D265" s="22"/>
      <c r="E265" s="23"/>
      <c r="F265" s="2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">
      <c r="A266" s="2"/>
      <c r="B266" s="2"/>
      <c r="C266" s="2"/>
      <c r="D266" s="22"/>
      <c r="E266" s="23"/>
      <c r="F266" s="2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">
      <c r="A267" s="2"/>
      <c r="B267" s="2"/>
      <c r="C267" s="2"/>
      <c r="D267" s="22"/>
      <c r="E267" s="23"/>
      <c r="F267" s="2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">
      <c r="A268" s="2"/>
      <c r="B268" s="2"/>
      <c r="C268" s="2"/>
      <c r="D268" s="22"/>
      <c r="E268" s="23"/>
      <c r="F268" s="2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">
      <c r="A269" s="2"/>
      <c r="B269" s="2"/>
      <c r="C269" s="2"/>
      <c r="D269" s="22"/>
      <c r="E269" s="23"/>
      <c r="F269" s="2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">
      <c r="A270" s="2"/>
      <c r="B270" s="2"/>
      <c r="C270" s="2"/>
      <c r="D270" s="22"/>
      <c r="E270" s="23"/>
      <c r="F270" s="2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">
      <c r="A271" s="2"/>
      <c r="B271" s="2"/>
      <c r="C271" s="2"/>
      <c r="D271" s="22"/>
      <c r="E271" s="23"/>
      <c r="F271" s="2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">
      <c r="A272" s="2"/>
      <c r="B272" s="2"/>
      <c r="C272" s="2"/>
      <c r="D272" s="22"/>
      <c r="E272" s="23"/>
      <c r="F272" s="2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">
      <c r="A273" s="2"/>
      <c r="B273" s="2"/>
      <c r="C273" s="2"/>
      <c r="D273" s="22"/>
      <c r="E273" s="23"/>
      <c r="F273" s="2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">
      <c r="A274" s="2"/>
      <c r="B274" s="2"/>
      <c r="C274" s="2"/>
      <c r="D274" s="22"/>
      <c r="E274" s="23"/>
      <c r="F274" s="2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">
      <c r="A275" s="2"/>
      <c r="B275" s="2"/>
      <c r="C275" s="2"/>
      <c r="D275" s="22"/>
      <c r="E275" s="23"/>
      <c r="F275" s="2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">
      <c r="A276" s="2"/>
      <c r="B276" s="2"/>
      <c r="C276" s="2"/>
      <c r="D276" s="22"/>
      <c r="E276" s="23"/>
      <c r="F276" s="2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">
      <c r="A277" s="2"/>
      <c r="B277" s="2"/>
      <c r="C277" s="2"/>
      <c r="D277" s="22"/>
      <c r="E277" s="23"/>
      <c r="F277" s="2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">
      <c r="A278" s="2"/>
      <c r="B278" s="2"/>
      <c r="C278" s="2"/>
      <c r="D278" s="22"/>
      <c r="E278" s="23"/>
      <c r="F278" s="2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">
      <c r="A279" s="2"/>
      <c r="B279" s="2"/>
      <c r="C279" s="2"/>
      <c r="D279" s="22"/>
      <c r="E279" s="23"/>
      <c r="F279" s="2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">
      <c r="A280" s="2"/>
      <c r="B280" s="2"/>
      <c r="C280" s="2"/>
      <c r="D280" s="22"/>
      <c r="E280" s="23"/>
      <c r="F280" s="2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">
      <c r="A281" s="2"/>
      <c r="B281" s="2"/>
      <c r="C281" s="2"/>
      <c r="D281" s="22"/>
      <c r="E281" s="23"/>
      <c r="F281" s="2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">
      <c r="A282" s="2"/>
      <c r="B282" s="2"/>
      <c r="C282" s="2"/>
      <c r="D282" s="22"/>
      <c r="E282" s="23"/>
      <c r="F282" s="2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">
      <c r="A283" s="2"/>
      <c r="B283" s="2"/>
      <c r="C283" s="2"/>
      <c r="D283" s="22"/>
      <c r="E283" s="23"/>
      <c r="F283" s="2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">
      <c r="A284" s="2"/>
      <c r="B284" s="2"/>
      <c r="C284" s="2"/>
      <c r="D284" s="22"/>
      <c r="E284" s="23"/>
      <c r="F284" s="2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">
      <c r="A285" s="2"/>
      <c r="B285" s="2"/>
      <c r="C285" s="2"/>
      <c r="D285" s="22"/>
      <c r="E285" s="23"/>
      <c r="F285" s="2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">
      <c r="A286" s="2"/>
      <c r="B286" s="2"/>
      <c r="C286" s="2"/>
      <c r="D286" s="22"/>
      <c r="E286" s="23"/>
      <c r="F286" s="2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">
      <c r="A287" s="2"/>
      <c r="B287" s="2"/>
      <c r="C287" s="2"/>
      <c r="D287" s="22"/>
      <c r="E287" s="23"/>
      <c r="F287" s="2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">
      <c r="A288" s="2"/>
      <c r="B288" s="2"/>
      <c r="C288" s="2"/>
      <c r="D288" s="22"/>
      <c r="E288" s="23"/>
      <c r="F288" s="2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">
      <c r="A289" s="2"/>
      <c r="B289" s="2"/>
      <c r="C289" s="2"/>
      <c r="D289" s="22"/>
      <c r="E289" s="23"/>
      <c r="F289" s="2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">
      <c r="A290" s="2"/>
      <c r="B290" s="2"/>
      <c r="C290" s="2"/>
      <c r="D290" s="22"/>
      <c r="E290" s="23"/>
      <c r="F290" s="2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">
      <c r="A291" s="2"/>
      <c r="B291" s="2"/>
      <c r="C291" s="2"/>
      <c r="D291" s="22"/>
      <c r="E291" s="23"/>
      <c r="F291" s="2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">
      <c r="A292" s="2"/>
      <c r="B292" s="2"/>
      <c r="C292" s="2"/>
      <c r="D292" s="22"/>
      <c r="E292" s="23"/>
      <c r="F292" s="2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">
      <c r="A293" s="2"/>
      <c r="B293" s="2"/>
      <c r="C293" s="2"/>
      <c r="D293" s="22"/>
      <c r="E293" s="23"/>
      <c r="F293" s="2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">
      <c r="A294" s="2"/>
      <c r="B294" s="2"/>
      <c r="C294" s="2"/>
      <c r="D294" s="22"/>
      <c r="E294" s="23"/>
      <c r="F294" s="2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">
      <c r="A295" s="2"/>
      <c r="B295" s="2"/>
      <c r="C295" s="2"/>
      <c r="D295" s="22"/>
      <c r="E295" s="23"/>
      <c r="F295" s="2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">
      <c r="A296" s="2"/>
      <c r="B296" s="2"/>
      <c r="C296" s="2"/>
      <c r="D296" s="22"/>
      <c r="E296" s="23"/>
      <c r="F296" s="2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">
      <c r="A297" s="2"/>
      <c r="B297" s="2"/>
      <c r="C297" s="2"/>
      <c r="D297" s="22"/>
      <c r="E297" s="23"/>
      <c r="F297" s="2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">
      <c r="A298" s="2"/>
      <c r="B298" s="2"/>
      <c r="C298" s="2"/>
      <c r="D298" s="22"/>
      <c r="E298" s="23"/>
      <c r="F298" s="2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">
      <c r="A299" s="2"/>
      <c r="B299" s="2"/>
      <c r="C299" s="2"/>
      <c r="D299" s="22"/>
      <c r="E299" s="23"/>
      <c r="F299" s="2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">
      <c r="A300" s="2"/>
      <c r="B300" s="2"/>
      <c r="C300" s="2"/>
      <c r="D300" s="22"/>
      <c r="E300" s="23"/>
      <c r="F300" s="2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">
      <c r="A301" s="2"/>
      <c r="B301" s="2"/>
      <c r="C301" s="2"/>
      <c r="D301" s="22"/>
      <c r="E301" s="23"/>
      <c r="F301" s="2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">
      <c r="A302" s="2"/>
      <c r="B302" s="2"/>
      <c r="C302" s="2"/>
      <c r="D302" s="22"/>
      <c r="E302" s="23"/>
      <c r="F302" s="2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">
      <c r="A303" s="2"/>
      <c r="B303" s="2"/>
      <c r="C303" s="2"/>
      <c r="D303" s="22"/>
      <c r="E303" s="23"/>
      <c r="F303" s="2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">
      <c r="A304" s="2"/>
      <c r="B304" s="2"/>
      <c r="C304" s="2"/>
      <c r="D304" s="22"/>
      <c r="E304" s="23"/>
      <c r="F304" s="2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">
      <c r="A305" s="2"/>
      <c r="B305" s="2"/>
      <c r="C305" s="2"/>
      <c r="D305" s="22"/>
      <c r="E305" s="23"/>
      <c r="F305" s="2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">
      <c r="A306" s="2"/>
      <c r="B306" s="2"/>
      <c r="C306" s="2"/>
      <c r="D306" s="22"/>
      <c r="E306" s="23"/>
      <c r="F306" s="2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">
      <c r="A307" s="2"/>
      <c r="B307" s="2"/>
      <c r="C307" s="2"/>
      <c r="D307" s="22"/>
      <c r="E307" s="23"/>
      <c r="F307" s="2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">
      <c r="A308" s="2"/>
      <c r="B308" s="2"/>
      <c r="C308" s="2"/>
      <c r="D308" s="22"/>
      <c r="E308" s="23"/>
      <c r="F308" s="2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">
      <c r="A309" s="2"/>
      <c r="B309" s="2"/>
      <c r="C309" s="2"/>
      <c r="D309" s="22"/>
      <c r="E309" s="23"/>
      <c r="F309" s="2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">
      <c r="A310" s="2"/>
      <c r="B310" s="2"/>
      <c r="C310" s="2"/>
      <c r="D310" s="22"/>
      <c r="E310" s="23"/>
      <c r="F310" s="2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">
      <c r="A311" s="2"/>
      <c r="B311" s="2"/>
      <c r="C311" s="2"/>
      <c r="D311" s="22"/>
      <c r="E311" s="23"/>
      <c r="F311" s="2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">
      <c r="A312" s="2"/>
      <c r="B312" s="2"/>
      <c r="C312" s="2"/>
      <c r="D312" s="22"/>
      <c r="E312" s="23"/>
      <c r="F312" s="2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">
      <c r="A313" s="2"/>
      <c r="B313" s="2"/>
      <c r="C313" s="2"/>
      <c r="D313" s="22"/>
      <c r="E313" s="23"/>
      <c r="F313" s="2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">
      <c r="A314" s="2"/>
      <c r="B314" s="2"/>
      <c r="C314" s="2"/>
      <c r="D314" s="22"/>
      <c r="E314" s="23"/>
      <c r="F314" s="2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">
      <c r="A315" s="2"/>
      <c r="B315" s="2"/>
      <c r="C315" s="2"/>
      <c r="D315" s="22"/>
      <c r="E315" s="23"/>
      <c r="F315" s="2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">
      <c r="A316" s="2"/>
      <c r="B316" s="2"/>
      <c r="C316" s="2"/>
      <c r="D316" s="22"/>
      <c r="E316" s="23"/>
      <c r="F316" s="2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">
      <c r="A317" s="2"/>
      <c r="B317" s="2"/>
      <c r="C317" s="2"/>
      <c r="D317" s="22"/>
      <c r="E317" s="23"/>
      <c r="F317" s="2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">
      <c r="A318" s="2"/>
      <c r="B318" s="2"/>
      <c r="C318" s="2"/>
      <c r="D318" s="22"/>
      <c r="E318" s="23"/>
      <c r="F318" s="2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">
      <c r="A319" s="2"/>
      <c r="B319" s="2"/>
      <c r="C319" s="2"/>
      <c r="D319" s="22"/>
      <c r="E319" s="23"/>
      <c r="F319" s="2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">
      <c r="A320" s="2"/>
      <c r="B320" s="2"/>
      <c r="C320" s="2"/>
      <c r="D320" s="22"/>
      <c r="E320" s="23"/>
      <c r="F320" s="2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">
      <c r="A321" s="2"/>
      <c r="B321" s="2"/>
      <c r="C321" s="2"/>
      <c r="D321" s="22"/>
      <c r="E321" s="23"/>
      <c r="F321" s="2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">
      <c r="A322" s="2"/>
      <c r="B322" s="2"/>
      <c r="C322" s="2"/>
      <c r="D322" s="22"/>
      <c r="E322" s="23"/>
      <c r="F322" s="2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">
      <c r="A323" s="2"/>
      <c r="B323" s="2"/>
      <c r="C323" s="2"/>
      <c r="D323" s="22"/>
      <c r="E323" s="23"/>
      <c r="F323" s="2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">
      <c r="A324" s="2"/>
      <c r="B324" s="2"/>
      <c r="C324" s="2"/>
      <c r="D324" s="22"/>
      <c r="E324" s="23"/>
      <c r="F324" s="2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">
      <c r="A325" s="2"/>
      <c r="B325" s="2"/>
      <c r="C325" s="2"/>
      <c r="D325" s="22"/>
      <c r="E325" s="23"/>
      <c r="F325" s="2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">
      <c r="A326" s="2"/>
      <c r="B326" s="2"/>
      <c r="C326" s="2"/>
      <c r="D326" s="22"/>
      <c r="E326" s="23"/>
      <c r="F326" s="2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">
      <c r="A327" s="2"/>
      <c r="B327" s="2"/>
      <c r="C327" s="2"/>
      <c r="D327" s="22"/>
      <c r="E327" s="23"/>
      <c r="F327" s="2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">
      <c r="A328" s="2"/>
      <c r="B328" s="2"/>
      <c r="C328" s="2"/>
      <c r="D328" s="22"/>
      <c r="E328" s="23"/>
      <c r="F328" s="2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">
      <c r="A329" s="2"/>
      <c r="B329" s="2"/>
      <c r="C329" s="2"/>
      <c r="D329" s="22"/>
      <c r="E329" s="23"/>
      <c r="F329" s="2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">
      <c r="A330" s="2"/>
      <c r="B330" s="2"/>
      <c r="C330" s="2"/>
      <c r="D330" s="22"/>
      <c r="E330" s="23"/>
      <c r="F330" s="2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">
      <c r="A331" s="2"/>
      <c r="B331" s="2"/>
      <c r="C331" s="2"/>
      <c r="D331" s="22"/>
      <c r="E331" s="23"/>
      <c r="F331" s="2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">
      <c r="A332" s="2"/>
      <c r="B332" s="2"/>
      <c r="C332" s="2"/>
      <c r="D332" s="22"/>
      <c r="E332" s="23"/>
      <c r="F332" s="2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">
      <c r="A333" s="2"/>
      <c r="B333" s="2"/>
      <c r="C333" s="2"/>
      <c r="D333" s="22"/>
      <c r="E333" s="23"/>
      <c r="F333" s="2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">
      <c r="A334" s="2"/>
      <c r="B334" s="2"/>
      <c r="C334" s="2"/>
      <c r="D334" s="22"/>
      <c r="E334" s="23"/>
      <c r="F334" s="2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">
      <c r="A335" s="2"/>
      <c r="B335" s="2"/>
      <c r="C335" s="2"/>
      <c r="D335" s="22"/>
      <c r="E335" s="23"/>
      <c r="F335" s="2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">
      <c r="A336" s="2"/>
      <c r="B336" s="2"/>
      <c r="C336" s="2"/>
      <c r="D336" s="22"/>
      <c r="E336" s="23"/>
      <c r="F336" s="2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">
      <c r="A337" s="2"/>
      <c r="B337" s="2"/>
      <c r="C337" s="2"/>
      <c r="D337" s="22"/>
      <c r="E337" s="23"/>
      <c r="F337" s="2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">
      <c r="A338" s="2"/>
      <c r="B338" s="2"/>
      <c r="C338" s="2"/>
      <c r="D338" s="22"/>
      <c r="E338" s="23"/>
      <c r="F338" s="2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">
      <c r="A339" s="2"/>
      <c r="B339" s="2"/>
      <c r="C339" s="2"/>
      <c r="D339" s="22"/>
      <c r="E339" s="23"/>
      <c r="F339" s="2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">
      <c r="A340" s="2"/>
      <c r="B340" s="2"/>
      <c r="C340" s="2"/>
      <c r="D340" s="22"/>
      <c r="E340" s="23"/>
      <c r="F340" s="2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">
      <c r="A341" s="2"/>
      <c r="B341" s="2"/>
      <c r="C341" s="2"/>
      <c r="D341" s="22"/>
      <c r="E341" s="23"/>
      <c r="F341" s="2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">
      <c r="A342" s="2"/>
      <c r="B342" s="2"/>
      <c r="C342" s="2"/>
      <c r="D342" s="22"/>
      <c r="E342" s="23"/>
      <c r="F342" s="2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">
      <c r="A343" s="2"/>
      <c r="B343" s="2"/>
      <c r="C343" s="2"/>
      <c r="D343" s="22"/>
      <c r="E343" s="23"/>
      <c r="F343" s="2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">
      <c r="A344" s="2"/>
      <c r="B344" s="2"/>
      <c r="C344" s="2"/>
      <c r="D344" s="22"/>
      <c r="E344" s="23"/>
      <c r="F344" s="2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">
      <c r="A345" s="2"/>
      <c r="B345" s="2"/>
      <c r="C345" s="2"/>
      <c r="D345" s="22"/>
      <c r="E345" s="23"/>
      <c r="F345" s="2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">
      <c r="A346" s="2"/>
      <c r="B346" s="2"/>
      <c r="C346" s="2"/>
      <c r="D346" s="22"/>
      <c r="E346" s="23"/>
      <c r="F346" s="2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">
      <c r="A347" s="2"/>
      <c r="B347" s="2"/>
      <c r="C347" s="2"/>
      <c r="D347" s="22"/>
      <c r="E347" s="23"/>
      <c r="F347" s="2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">
      <c r="A348" s="2"/>
      <c r="B348" s="2"/>
      <c r="C348" s="2"/>
      <c r="D348" s="22"/>
      <c r="E348" s="23"/>
      <c r="F348" s="2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">
      <c r="A349" s="2"/>
      <c r="B349" s="2"/>
      <c r="C349" s="2"/>
      <c r="D349" s="22"/>
      <c r="E349" s="23"/>
      <c r="F349" s="2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">
      <c r="A350" s="2"/>
      <c r="B350" s="2"/>
      <c r="C350" s="2"/>
      <c r="D350" s="22"/>
      <c r="E350" s="23"/>
      <c r="F350" s="2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">
      <c r="A351" s="2"/>
      <c r="B351" s="2"/>
      <c r="C351" s="2"/>
      <c r="D351" s="22"/>
      <c r="E351" s="23"/>
      <c r="F351" s="2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">
      <c r="A352" s="2"/>
      <c r="B352" s="2"/>
      <c r="C352" s="2"/>
      <c r="D352" s="22"/>
      <c r="E352" s="23"/>
      <c r="F352" s="2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">
      <c r="A353" s="2"/>
      <c r="B353" s="2"/>
      <c r="C353" s="2"/>
      <c r="D353" s="22"/>
      <c r="E353" s="23"/>
      <c r="F353" s="2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">
      <c r="A354" s="2"/>
      <c r="B354" s="2"/>
      <c r="C354" s="2"/>
      <c r="D354" s="22"/>
      <c r="E354" s="23"/>
      <c r="F354" s="2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">
      <c r="A355" s="2"/>
      <c r="B355" s="2"/>
      <c r="C355" s="2"/>
      <c r="D355" s="22"/>
      <c r="E355" s="23"/>
      <c r="F355" s="2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">
      <c r="A356" s="2"/>
      <c r="B356" s="2"/>
      <c r="C356" s="2"/>
      <c r="D356" s="22"/>
      <c r="E356" s="23"/>
      <c r="F356" s="2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">
      <c r="A357" s="2"/>
      <c r="B357" s="2"/>
      <c r="C357" s="2"/>
      <c r="D357" s="22"/>
      <c r="E357" s="23"/>
      <c r="F357" s="2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">
      <c r="A358" s="2"/>
      <c r="B358" s="2"/>
      <c r="C358" s="2"/>
      <c r="D358" s="22"/>
      <c r="E358" s="23"/>
      <c r="F358" s="2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">
      <c r="A359" s="2"/>
      <c r="B359" s="2"/>
      <c r="C359" s="2"/>
      <c r="D359" s="22"/>
      <c r="E359" s="23"/>
      <c r="F359" s="2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">
      <c r="A360" s="2"/>
      <c r="B360" s="2"/>
      <c r="C360" s="2"/>
      <c r="D360" s="22"/>
      <c r="E360" s="23"/>
      <c r="F360" s="2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">
      <c r="A361" s="2"/>
      <c r="B361" s="2"/>
      <c r="C361" s="2"/>
      <c r="D361" s="22"/>
      <c r="E361" s="23"/>
      <c r="F361" s="2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">
      <c r="A362" s="2"/>
      <c r="B362" s="2"/>
      <c r="C362" s="2"/>
      <c r="D362" s="22"/>
      <c r="E362" s="23"/>
      <c r="F362" s="2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">
      <c r="A363" s="2"/>
      <c r="B363" s="2"/>
      <c r="C363" s="2"/>
      <c r="D363" s="22"/>
      <c r="E363" s="23"/>
      <c r="F363" s="2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">
      <c r="A364" s="2"/>
      <c r="B364" s="2"/>
      <c r="C364" s="2"/>
      <c r="D364" s="22"/>
      <c r="E364" s="23"/>
      <c r="F364" s="2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">
      <c r="A365" s="2"/>
      <c r="B365" s="2"/>
      <c r="C365" s="2"/>
      <c r="D365" s="22"/>
      <c r="E365" s="23"/>
      <c r="F365" s="2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">
      <c r="A366" s="2"/>
      <c r="B366" s="2"/>
      <c r="C366" s="2"/>
      <c r="D366" s="22"/>
      <c r="E366" s="23"/>
      <c r="F366" s="2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">
      <c r="A367" s="2"/>
      <c r="B367" s="2"/>
      <c r="C367" s="2"/>
      <c r="D367" s="22"/>
      <c r="E367" s="23"/>
      <c r="F367" s="2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">
      <c r="A368" s="2"/>
      <c r="B368" s="2"/>
      <c r="C368" s="2"/>
      <c r="D368" s="22"/>
      <c r="E368" s="23"/>
      <c r="F368" s="2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">
      <c r="A369" s="2"/>
      <c r="B369" s="2"/>
      <c r="C369" s="2"/>
      <c r="D369" s="22"/>
      <c r="E369" s="23"/>
      <c r="F369" s="2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">
      <c r="A370" s="2"/>
      <c r="B370" s="2"/>
      <c r="C370" s="2"/>
      <c r="D370" s="22"/>
      <c r="E370" s="23"/>
      <c r="F370" s="2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">
      <c r="A371" s="2"/>
      <c r="B371" s="2"/>
      <c r="C371" s="2"/>
      <c r="D371" s="22"/>
      <c r="E371" s="23"/>
      <c r="F371" s="2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">
      <c r="A372" s="2"/>
      <c r="B372" s="2"/>
      <c r="C372" s="2"/>
      <c r="D372" s="22"/>
      <c r="E372" s="23"/>
      <c r="F372" s="2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">
      <c r="A373" s="2"/>
      <c r="B373" s="2"/>
      <c r="C373" s="2"/>
      <c r="D373" s="22"/>
      <c r="E373" s="23"/>
      <c r="F373" s="2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">
      <c r="A374" s="2"/>
      <c r="B374" s="2"/>
      <c r="C374" s="2"/>
      <c r="D374" s="22"/>
      <c r="E374" s="23"/>
      <c r="F374" s="2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">
      <c r="A375" s="2"/>
      <c r="B375" s="2"/>
      <c r="C375" s="2"/>
      <c r="D375" s="22"/>
      <c r="E375" s="23"/>
      <c r="F375" s="2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">
      <c r="A376" s="2"/>
      <c r="B376" s="2"/>
      <c r="C376" s="2"/>
      <c r="D376" s="22"/>
      <c r="E376" s="23"/>
      <c r="F376" s="2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">
      <c r="A377" s="2"/>
      <c r="B377" s="2"/>
      <c r="C377" s="2"/>
      <c r="D377" s="22"/>
      <c r="E377" s="23"/>
      <c r="F377" s="2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">
      <c r="A378" s="2"/>
      <c r="B378" s="2"/>
      <c r="C378" s="2"/>
      <c r="D378" s="22"/>
      <c r="E378" s="23"/>
      <c r="F378" s="2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">
      <c r="A379" s="2"/>
      <c r="B379" s="2"/>
      <c r="C379" s="2"/>
      <c r="D379" s="22"/>
      <c r="E379" s="23"/>
      <c r="F379" s="2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">
      <c r="A380" s="2"/>
      <c r="B380" s="2"/>
      <c r="C380" s="2"/>
      <c r="D380" s="22"/>
      <c r="E380" s="23"/>
      <c r="F380" s="2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">
      <c r="A381" s="2"/>
      <c r="B381" s="2"/>
      <c r="C381" s="2"/>
      <c r="D381" s="22"/>
      <c r="E381" s="23"/>
      <c r="F381" s="2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">
      <c r="A382" s="2"/>
      <c r="B382" s="2"/>
      <c r="C382" s="2"/>
      <c r="D382" s="22"/>
      <c r="E382" s="23"/>
      <c r="F382" s="2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">
      <c r="A383" s="2"/>
      <c r="B383" s="2"/>
      <c r="C383" s="2"/>
      <c r="D383" s="22"/>
      <c r="E383" s="23"/>
      <c r="F383" s="2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">
      <c r="A384" s="2"/>
      <c r="B384" s="2"/>
      <c r="C384" s="2"/>
      <c r="D384" s="22"/>
      <c r="E384" s="23"/>
      <c r="F384" s="2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">
      <c r="A385" s="2"/>
      <c r="B385" s="2"/>
      <c r="C385" s="2"/>
      <c r="D385" s="22"/>
      <c r="E385" s="23"/>
      <c r="F385" s="2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">
      <c r="A386" s="2"/>
      <c r="B386" s="2"/>
      <c r="C386" s="2"/>
      <c r="D386" s="22"/>
      <c r="E386" s="23"/>
      <c r="F386" s="2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">
      <c r="A387" s="2"/>
      <c r="B387" s="2"/>
      <c r="C387" s="2"/>
      <c r="D387" s="22"/>
      <c r="E387" s="23"/>
      <c r="F387" s="2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">
      <c r="A388" s="2"/>
      <c r="B388" s="2"/>
      <c r="C388" s="2"/>
      <c r="D388" s="22"/>
      <c r="E388" s="23"/>
      <c r="F388" s="2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">
      <c r="A389" s="2"/>
      <c r="B389" s="2"/>
      <c r="C389" s="2"/>
      <c r="D389" s="22"/>
      <c r="E389" s="23"/>
      <c r="F389" s="2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">
      <c r="A390" s="2"/>
      <c r="B390" s="2"/>
      <c r="C390" s="2"/>
      <c r="D390" s="22"/>
      <c r="E390" s="23"/>
      <c r="F390" s="2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">
      <c r="A391" s="2"/>
      <c r="B391" s="2"/>
      <c r="C391" s="2"/>
      <c r="D391" s="22"/>
      <c r="E391" s="23"/>
      <c r="F391" s="2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">
      <c r="A392" s="2"/>
      <c r="B392" s="2"/>
      <c r="C392" s="2"/>
      <c r="D392" s="22"/>
      <c r="E392" s="23"/>
      <c r="F392" s="2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">
      <c r="A393" s="2"/>
      <c r="B393" s="2"/>
      <c r="C393" s="2"/>
      <c r="D393" s="22"/>
      <c r="E393" s="23"/>
      <c r="F393" s="2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">
      <c r="A394" s="2"/>
      <c r="B394" s="2"/>
      <c r="C394" s="2"/>
      <c r="D394" s="22"/>
      <c r="E394" s="23"/>
      <c r="F394" s="2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">
      <c r="A395" s="2"/>
      <c r="B395" s="2"/>
      <c r="C395" s="2"/>
      <c r="D395" s="22"/>
      <c r="E395" s="23"/>
      <c r="F395" s="2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">
      <c r="A396" s="2"/>
      <c r="B396" s="2"/>
      <c r="C396" s="2"/>
      <c r="D396" s="22"/>
      <c r="E396" s="23"/>
      <c r="F396" s="2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">
      <c r="A397" s="2"/>
      <c r="B397" s="2"/>
      <c r="C397" s="2"/>
      <c r="D397" s="22"/>
      <c r="E397" s="23"/>
      <c r="F397" s="2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">
      <c r="A398" s="2"/>
      <c r="B398" s="2"/>
      <c r="C398" s="2"/>
      <c r="D398" s="22"/>
      <c r="E398" s="23"/>
      <c r="F398" s="2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">
      <c r="A399" s="2"/>
      <c r="B399" s="2"/>
      <c r="C399" s="2"/>
      <c r="D399" s="22"/>
      <c r="E399" s="23"/>
      <c r="F399" s="2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">
      <c r="A400" s="2"/>
      <c r="B400" s="2"/>
      <c r="C400" s="2"/>
      <c r="D400" s="22"/>
      <c r="E400" s="23"/>
      <c r="F400" s="2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">
      <c r="A401" s="2"/>
      <c r="B401" s="2"/>
      <c r="C401" s="2"/>
      <c r="D401" s="22"/>
      <c r="E401" s="23"/>
      <c r="F401" s="2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">
      <c r="A402" s="2"/>
      <c r="B402" s="2"/>
      <c r="C402" s="2"/>
      <c r="D402" s="22"/>
      <c r="E402" s="23"/>
      <c r="F402" s="2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">
      <c r="A403" s="2"/>
      <c r="B403" s="2"/>
      <c r="C403" s="2"/>
      <c r="D403" s="22"/>
      <c r="E403" s="23"/>
      <c r="F403" s="2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">
      <c r="A404" s="2"/>
      <c r="B404" s="2"/>
      <c r="C404" s="2"/>
      <c r="D404" s="22"/>
      <c r="E404" s="23"/>
      <c r="F404" s="2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">
      <c r="A405" s="2"/>
      <c r="B405" s="2"/>
      <c r="C405" s="2"/>
      <c r="D405" s="22"/>
      <c r="E405" s="23"/>
      <c r="F405" s="2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">
      <c r="A406" s="2"/>
      <c r="B406" s="2"/>
      <c r="C406" s="2"/>
      <c r="D406" s="22"/>
      <c r="E406" s="23"/>
      <c r="F406" s="2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">
      <c r="A407" s="2"/>
      <c r="B407" s="2"/>
      <c r="C407" s="2"/>
      <c r="D407" s="22"/>
      <c r="E407" s="23"/>
      <c r="F407" s="2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">
      <c r="A408" s="2"/>
      <c r="B408" s="2"/>
      <c r="C408" s="2"/>
      <c r="D408" s="22"/>
      <c r="E408" s="23"/>
      <c r="F408" s="2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">
      <c r="A409" s="2"/>
      <c r="B409" s="2"/>
      <c r="C409" s="2"/>
      <c r="D409" s="22"/>
      <c r="E409" s="23"/>
      <c r="F409" s="2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">
      <c r="A410" s="2"/>
      <c r="B410" s="2"/>
      <c r="C410" s="2"/>
      <c r="D410" s="22"/>
      <c r="E410" s="23"/>
      <c r="F410" s="2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">
      <c r="A411" s="2"/>
      <c r="B411" s="2"/>
      <c r="C411" s="2"/>
      <c r="D411" s="22"/>
      <c r="E411" s="23"/>
      <c r="F411" s="2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">
      <c r="A412" s="2"/>
      <c r="B412" s="2"/>
      <c r="C412" s="2"/>
      <c r="D412" s="22"/>
      <c r="E412" s="23"/>
      <c r="F412" s="2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">
      <c r="A413" s="2"/>
      <c r="B413" s="2"/>
      <c r="C413" s="2"/>
      <c r="D413" s="22"/>
      <c r="E413" s="23"/>
      <c r="F413" s="2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">
      <c r="A414" s="2"/>
      <c r="B414" s="2"/>
      <c r="C414" s="2"/>
      <c r="D414" s="22"/>
      <c r="E414" s="23"/>
      <c r="F414" s="2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">
      <c r="A415" s="2"/>
      <c r="B415" s="2"/>
      <c r="C415" s="2"/>
      <c r="D415" s="22"/>
      <c r="E415" s="23"/>
      <c r="F415" s="2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">
      <c r="A416" s="2"/>
      <c r="B416" s="2"/>
      <c r="C416" s="2"/>
      <c r="D416" s="22"/>
      <c r="E416" s="23"/>
      <c r="F416" s="2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">
      <c r="A417" s="2"/>
      <c r="B417" s="2"/>
      <c r="C417" s="2"/>
      <c r="D417" s="22"/>
      <c r="E417" s="23"/>
      <c r="F417" s="2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">
      <c r="A418" s="2"/>
      <c r="B418" s="2"/>
      <c r="C418" s="2"/>
      <c r="D418" s="22"/>
      <c r="E418" s="23"/>
      <c r="F418" s="2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">
      <c r="A419" s="2"/>
      <c r="B419" s="2"/>
      <c r="C419" s="2"/>
      <c r="D419" s="22"/>
      <c r="E419" s="23"/>
      <c r="F419" s="2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">
      <c r="A420" s="2"/>
      <c r="B420" s="2"/>
      <c r="C420" s="2"/>
      <c r="D420" s="22"/>
      <c r="E420" s="23"/>
      <c r="F420" s="2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">
      <c r="A421" s="2"/>
      <c r="B421" s="2"/>
      <c r="C421" s="2"/>
      <c r="D421" s="22"/>
      <c r="E421" s="23"/>
      <c r="F421" s="2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">
      <c r="A422" s="2"/>
      <c r="B422" s="2"/>
      <c r="C422" s="2"/>
      <c r="D422" s="22"/>
      <c r="E422" s="23"/>
      <c r="F422" s="2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">
      <c r="A423" s="2"/>
      <c r="B423" s="2"/>
      <c r="C423" s="2"/>
      <c r="D423" s="22"/>
      <c r="E423" s="23"/>
      <c r="F423" s="2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">
      <c r="A424" s="2"/>
      <c r="B424" s="2"/>
      <c r="C424" s="2"/>
      <c r="D424" s="22"/>
      <c r="E424" s="23"/>
      <c r="F424" s="2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">
      <c r="A425" s="2"/>
      <c r="B425" s="2"/>
      <c r="C425" s="2"/>
      <c r="D425" s="22"/>
      <c r="E425" s="23"/>
      <c r="F425" s="2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">
      <c r="A426" s="2"/>
      <c r="B426" s="2"/>
      <c r="C426" s="2"/>
      <c r="D426" s="22"/>
      <c r="E426" s="23"/>
      <c r="F426" s="2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">
      <c r="A427" s="2"/>
      <c r="B427" s="2"/>
      <c r="C427" s="2"/>
      <c r="D427" s="22"/>
      <c r="E427" s="23"/>
      <c r="F427" s="2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">
      <c r="A428" s="2"/>
      <c r="B428" s="2"/>
      <c r="C428" s="2"/>
      <c r="D428" s="22"/>
      <c r="E428" s="23"/>
      <c r="F428" s="2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">
      <c r="A429" s="2"/>
      <c r="B429" s="2"/>
      <c r="C429" s="2"/>
      <c r="D429" s="22"/>
      <c r="E429" s="23"/>
      <c r="F429" s="2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">
      <c r="A430" s="2"/>
      <c r="B430" s="2"/>
      <c r="C430" s="2"/>
      <c r="D430" s="22"/>
      <c r="E430" s="23"/>
      <c r="F430" s="2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">
      <c r="A431" s="2"/>
      <c r="B431" s="2"/>
      <c r="C431" s="2"/>
      <c r="D431" s="22"/>
      <c r="E431" s="23"/>
      <c r="F431" s="2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">
      <c r="A432" s="2"/>
      <c r="B432" s="2"/>
      <c r="C432" s="2"/>
      <c r="D432" s="22"/>
      <c r="E432" s="23"/>
      <c r="F432" s="2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">
      <c r="A433" s="2"/>
      <c r="B433" s="2"/>
      <c r="C433" s="2"/>
      <c r="D433" s="22"/>
      <c r="E433" s="23"/>
      <c r="F433" s="2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">
      <c r="A434" s="2"/>
      <c r="B434" s="2"/>
      <c r="C434" s="2"/>
      <c r="D434" s="22"/>
      <c r="E434" s="23"/>
      <c r="F434" s="2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">
      <c r="A435" s="2"/>
      <c r="B435" s="2"/>
      <c r="C435" s="2"/>
      <c r="D435" s="22"/>
      <c r="E435" s="23"/>
      <c r="F435" s="2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">
      <c r="A436" s="2"/>
      <c r="B436" s="2"/>
      <c r="C436" s="2"/>
      <c r="D436" s="22"/>
      <c r="E436" s="23"/>
      <c r="F436" s="2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">
      <c r="A437" s="2"/>
      <c r="B437" s="2"/>
      <c r="C437" s="2"/>
      <c r="D437" s="22"/>
      <c r="E437" s="23"/>
      <c r="F437" s="2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">
      <c r="A438" s="2"/>
      <c r="B438" s="2"/>
      <c r="C438" s="2"/>
      <c r="D438" s="22"/>
      <c r="E438" s="23"/>
      <c r="F438" s="2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">
      <c r="A439" s="2"/>
      <c r="B439" s="2"/>
      <c r="C439" s="2"/>
      <c r="D439" s="22"/>
      <c r="E439" s="23"/>
      <c r="F439" s="2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">
      <c r="A440" s="2"/>
      <c r="B440" s="2"/>
      <c r="C440" s="2"/>
      <c r="D440" s="22"/>
      <c r="E440" s="23"/>
      <c r="F440" s="2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">
      <c r="A441" s="2"/>
      <c r="B441" s="2"/>
      <c r="C441" s="2"/>
      <c r="D441" s="22"/>
      <c r="E441" s="23"/>
      <c r="F441" s="2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">
      <c r="A442" s="2"/>
      <c r="B442" s="2"/>
      <c r="C442" s="2"/>
      <c r="D442" s="22"/>
      <c r="E442" s="23"/>
      <c r="F442" s="2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">
      <c r="A443" s="2"/>
      <c r="B443" s="2"/>
      <c r="C443" s="2"/>
      <c r="D443" s="22"/>
      <c r="E443" s="23"/>
      <c r="F443" s="2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">
      <c r="A444" s="2"/>
      <c r="B444" s="2"/>
      <c r="C444" s="2"/>
      <c r="D444" s="22"/>
      <c r="E444" s="23"/>
      <c r="F444" s="2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">
      <c r="A445" s="2"/>
      <c r="B445" s="2"/>
      <c r="C445" s="2"/>
      <c r="D445" s="22"/>
      <c r="E445" s="23"/>
      <c r="F445" s="2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">
      <c r="A446" s="2"/>
      <c r="B446" s="2"/>
      <c r="C446" s="2"/>
      <c r="D446" s="22"/>
      <c r="E446" s="23"/>
      <c r="F446" s="2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">
      <c r="A447" s="2"/>
      <c r="B447" s="2"/>
      <c r="C447" s="2"/>
      <c r="D447" s="22"/>
      <c r="E447" s="23"/>
      <c r="F447" s="2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">
      <c r="A448" s="2"/>
      <c r="B448" s="2"/>
      <c r="C448" s="2"/>
      <c r="D448" s="22"/>
      <c r="E448" s="23"/>
      <c r="F448" s="2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">
      <c r="A449" s="2"/>
      <c r="B449" s="2"/>
      <c r="C449" s="2"/>
      <c r="D449" s="22"/>
      <c r="E449" s="23"/>
      <c r="F449" s="2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">
      <c r="A450" s="2"/>
      <c r="B450" s="2"/>
      <c r="C450" s="2"/>
      <c r="D450" s="22"/>
      <c r="E450" s="23"/>
      <c r="F450" s="2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">
      <c r="A451" s="2"/>
      <c r="B451" s="2"/>
      <c r="C451" s="2"/>
      <c r="D451" s="22"/>
      <c r="E451" s="23"/>
      <c r="F451" s="2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">
      <c r="A452" s="2"/>
      <c r="B452" s="2"/>
      <c r="C452" s="2"/>
      <c r="D452" s="22"/>
      <c r="E452" s="23"/>
      <c r="F452" s="2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">
      <c r="A453" s="2"/>
      <c r="B453" s="2"/>
      <c r="C453" s="2"/>
      <c r="D453" s="22"/>
      <c r="E453" s="23"/>
      <c r="F453" s="2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">
      <c r="A454" s="2"/>
      <c r="B454" s="2"/>
      <c r="C454" s="2"/>
      <c r="D454" s="22"/>
      <c r="E454" s="23"/>
      <c r="F454" s="2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">
      <c r="A455" s="2"/>
      <c r="B455" s="2"/>
      <c r="C455" s="2"/>
      <c r="D455" s="22"/>
      <c r="E455" s="23"/>
      <c r="F455" s="2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">
      <c r="A456" s="2"/>
      <c r="B456" s="2"/>
      <c r="C456" s="2"/>
      <c r="D456" s="22"/>
      <c r="E456" s="23"/>
      <c r="F456" s="2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">
      <c r="A457" s="2"/>
      <c r="B457" s="2"/>
      <c r="C457" s="2"/>
      <c r="D457" s="22"/>
      <c r="E457" s="23"/>
      <c r="F457" s="2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">
      <c r="A458" s="2"/>
      <c r="B458" s="2"/>
      <c r="C458" s="2"/>
      <c r="D458" s="22"/>
      <c r="E458" s="23"/>
      <c r="F458" s="2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">
      <c r="A459" s="2"/>
      <c r="B459" s="2"/>
      <c r="C459" s="2"/>
      <c r="D459" s="22"/>
      <c r="E459" s="23"/>
      <c r="F459" s="2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">
      <c r="A460" s="2"/>
      <c r="B460" s="2"/>
      <c r="C460" s="2"/>
      <c r="D460" s="22"/>
      <c r="E460" s="23"/>
      <c r="F460" s="2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">
      <c r="A461" s="2"/>
      <c r="B461" s="2"/>
      <c r="C461" s="2"/>
      <c r="D461" s="22"/>
      <c r="E461" s="23"/>
      <c r="F461" s="2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">
      <c r="A462" s="2"/>
      <c r="B462" s="2"/>
      <c r="C462" s="2"/>
      <c r="D462" s="22"/>
      <c r="E462" s="23"/>
      <c r="F462" s="2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">
      <c r="A463" s="2"/>
      <c r="B463" s="2"/>
      <c r="C463" s="2"/>
      <c r="D463" s="22"/>
      <c r="E463" s="23"/>
      <c r="F463" s="2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">
      <c r="A464" s="2"/>
      <c r="B464" s="2"/>
      <c r="C464" s="2"/>
      <c r="D464" s="22"/>
      <c r="E464" s="23"/>
      <c r="F464" s="2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">
      <c r="A465" s="2"/>
      <c r="B465" s="2"/>
      <c r="C465" s="2"/>
      <c r="D465" s="22"/>
      <c r="E465" s="23"/>
      <c r="F465" s="2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">
      <c r="A466" s="2"/>
      <c r="B466" s="2"/>
      <c r="C466" s="2"/>
      <c r="D466" s="22"/>
      <c r="E466" s="23"/>
      <c r="F466" s="2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">
      <c r="A467" s="2"/>
      <c r="B467" s="2"/>
      <c r="C467" s="2"/>
      <c r="D467" s="22"/>
      <c r="E467" s="23"/>
      <c r="F467" s="2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">
      <c r="A468" s="2"/>
      <c r="B468" s="2"/>
      <c r="C468" s="2"/>
      <c r="D468" s="22"/>
      <c r="E468" s="23"/>
      <c r="F468" s="2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">
      <c r="A469" s="2"/>
      <c r="B469" s="2"/>
      <c r="C469" s="2"/>
      <c r="D469" s="22"/>
      <c r="E469" s="23"/>
      <c r="F469" s="2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">
      <c r="A470" s="2"/>
      <c r="B470" s="2"/>
      <c r="C470" s="2"/>
      <c r="D470" s="22"/>
      <c r="E470" s="23"/>
      <c r="F470" s="2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">
      <c r="A471" s="2"/>
      <c r="B471" s="2"/>
      <c r="C471" s="2"/>
      <c r="D471" s="22"/>
      <c r="E471" s="23"/>
      <c r="F471" s="2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">
      <c r="A472" s="2"/>
      <c r="B472" s="2"/>
      <c r="C472" s="2"/>
      <c r="D472" s="22"/>
      <c r="E472" s="23"/>
      <c r="F472" s="2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">
      <c r="A473" s="2"/>
      <c r="B473" s="2"/>
      <c r="C473" s="2"/>
      <c r="D473" s="22"/>
      <c r="E473" s="23"/>
      <c r="F473" s="2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">
      <c r="A474" s="2"/>
      <c r="B474" s="2"/>
      <c r="C474" s="2"/>
      <c r="D474" s="22"/>
      <c r="E474" s="23"/>
      <c r="F474" s="2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">
      <c r="A475" s="2"/>
      <c r="B475" s="2"/>
      <c r="C475" s="2"/>
      <c r="D475" s="22"/>
      <c r="E475" s="23"/>
      <c r="F475" s="2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">
      <c r="A476" s="2"/>
      <c r="B476" s="2"/>
      <c r="C476" s="2"/>
      <c r="D476" s="22"/>
      <c r="E476" s="23"/>
      <c r="F476" s="2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">
      <c r="A477" s="2"/>
      <c r="B477" s="2"/>
      <c r="C477" s="2"/>
      <c r="D477" s="22"/>
      <c r="E477" s="23"/>
      <c r="F477" s="2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">
      <c r="A478" s="2"/>
      <c r="B478" s="2"/>
      <c r="C478" s="2"/>
      <c r="D478" s="22"/>
      <c r="E478" s="23"/>
      <c r="F478" s="2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">
      <c r="A479" s="2"/>
      <c r="B479" s="2"/>
      <c r="C479" s="2"/>
      <c r="D479" s="22"/>
      <c r="E479" s="23"/>
      <c r="F479" s="2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">
      <c r="A480" s="2"/>
      <c r="B480" s="2"/>
      <c r="C480" s="2"/>
      <c r="D480" s="22"/>
      <c r="E480" s="23"/>
      <c r="F480" s="2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">
      <c r="A481" s="2"/>
      <c r="B481" s="2"/>
      <c r="C481" s="2"/>
      <c r="D481" s="22"/>
      <c r="E481" s="23"/>
      <c r="F481" s="2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">
      <c r="A482" s="2"/>
      <c r="B482" s="2"/>
      <c r="C482" s="2"/>
      <c r="D482" s="22"/>
      <c r="E482" s="23"/>
      <c r="F482" s="2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">
      <c r="A483" s="2"/>
      <c r="B483" s="2"/>
      <c r="C483" s="2"/>
      <c r="D483" s="22"/>
      <c r="E483" s="23"/>
      <c r="F483" s="2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">
      <c r="A484" s="2"/>
      <c r="B484" s="2"/>
      <c r="C484" s="2"/>
      <c r="D484" s="22"/>
      <c r="E484" s="23"/>
      <c r="F484" s="2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">
      <c r="A485" s="2"/>
      <c r="B485" s="2"/>
      <c r="C485" s="2"/>
      <c r="D485" s="22"/>
      <c r="E485" s="23"/>
      <c r="F485" s="2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">
      <c r="A486" s="2"/>
      <c r="B486" s="2"/>
      <c r="C486" s="2"/>
      <c r="D486" s="22"/>
      <c r="E486" s="23"/>
      <c r="F486" s="2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">
      <c r="A487" s="2"/>
      <c r="B487" s="2"/>
      <c r="C487" s="2"/>
      <c r="D487" s="22"/>
      <c r="E487" s="23"/>
      <c r="F487" s="2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">
      <c r="A488" s="2"/>
      <c r="B488" s="2"/>
      <c r="C488" s="2"/>
      <c r="D488" s="22"/>
      <c r="E488" s="23"/>
      <c r="F488" s="2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">
      <c r="A489" s="2"/>
      <c r="B489" s="2"/>
      <c r="C489" s="2"/>
      <c r="D489" s="22"/>
      <c r="E489" s="23"/>
      <c r="F489" s="2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">
      <c r="A490" s="2"/>
      <c r="B490" s="2"/>
      <c r="C490" s="2"/>
      <c r="D490" s="22"/>
      <c r="E490" s="23"/>
      <c r="F490" s="2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">
      <c r="A491" s="2"/>
      <c r="B491" s="2"/>
      <c r="C491" s="2"/>
      <c r="D491" s="22"/>
      <c r="E491" s="23"/>
      <c r="F491" s="2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">
      <c r="A492" s="2"/>
      <c r="B492" s="2"/>
      <c r="C492" s="2"/>
      <c r="D492" s="22"/>
      <c r="E492" s="23"/>
      <c r="F492" s="2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">
      <c r="A493" s="2"/>
      <c r="B493" s="2"/>
      <c r="C493" s="2"/>
      <c r="D493" s="22"/>
      <c r="E493" s="23"/>
      <c r="F493" s="2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">
      <c r="A494" s="2"/>
      <c r="B494" s="2"/>
      <c r="C494" s="2"/>
      <c r="D494" s="22"/>
      <c r="E494" s="23"/>
      <c r="F494" s="2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">
      <c r="A495" s="2"/>
      <c r="B495" s="2"/>
      <c r="C495" s="2"/>
      <c r="D495" s="22"/>
      <c r="E495" s="23"/>
      <c r="F495" s="2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">
      <c r="A496" s="2"/>
      <c r="B496" s="2"/>
      <c r="C496" s="2"/>
      <c r="D496" s="22"/>
      <c r="E496" s="23"/>
      <c r="F496" s="2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">
      <c r="A497" s="2"/>
      <c r="B497" s="2"/>
      <c r="C497" s="2"/>
      <c r="D497" s="22"/>
      <c r="E497" s="23"/>
      <c r="F497" s="2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">
      <c r="A498" s="2"/>
      <c r="B498" s="2"/>
      <c r="C498" s="2"/>
      <c r="D498" s="22"/>
      <c r="E498" s="23"/>
      <c r="F498" s="2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">
      <c r="A499" s="2"/>
      <c r="B499" s="2"/>
      <c r="C499" s="2"/>
      <c r="D499" s="22"/>
      <c r="E499" s="23"/>
      <c r="F499" s="2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">
      <c r="A500" s="2"/>
      <c r="B500" s="2"/>
      <c r="C500" s="2"/>
      <c r="D500" s="22"/>
      <c r="E500" s="23"/>
      <c r="F500" s="2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">
      <c r="A501" s="2"/>
      <c r="B501" s="2"/>
      <c r="C501" s="2"/>
      <c r="D501" s="22"/>
      <c r="E501" s="23"/>
      <c r="F501" s="2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">
      <c r="A502" s="2"/>
      <c r="B502" s="2"/>
      <c r="C502" s="2"/>
      <c r="D502" s="22"/>
      <c r="E502" s="23"/>
      <c r="F502" s="2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">
      <c r="A503" s="2"/>
      <c r="B503" s="2"/>
      <c r="C503" s="2"/>
      <c r="D503" s="22"/>
      <c r="E503" s="23"/>
      <c r="F503" s="2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">
      <c r="A504" s="2"/>
      <c r="B504" s="2"/>
      <c r="C504" s="2"/>
      <c r="D504" s="22"/>
      <c r="E504" s="23"/>
      <c r="F504" s="2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">
      <c r="A505" s="2"/>
      <c r="B505" s="2"/>
      <c r="C505" s="2"/>
      <c r="D505" s="22"/>
      <c r="E505" s="23"/>
      <c r="F505" s="2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">
      <c r="A506" s="2"/>
      <c r="B506" s="2"/>
      <c r="C506" s="2"/>
      <c r="D506" s="22"/>
      <c r="E506" s="23"/>
      <c r="F506" s="2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">
      <c r="A507" s="2"/>
      <c r="B507" s="2"/>
      <c r="C507" s="2"/>
      <c r="D507" s="22"/>
      <c r="E507" s="23"/>
      <c r="F507" s="2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">
      <c r="A508" s="2"/>
      <c r="B508" s="2"/>
      <c r="C508" s="2"/>
      <c r="D508" s="22"/>
      <c r="E508" s="23"/>
      <c r="F508" s="2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">
      <c r="A509" s="2"/>
      <c r="B509" s="2"/>
      <c r="C509" s="2"/>
      <c r="D509" s="22"/>
      <c r="E509" s="23"/>
      <c r="F509" s="2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">
      <c r="A510" s="2"/>
      <c r="B510" s="2"/>
      <c r="C510" s="2"/>
      <c r="D510" s="22"/>
      <c r="E510" s="23"/>
      <c r="F510" s="2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">
      <c r="A511" s="2"/>
      <c r="B511" s="2"/>
      <c r="C511" s="2"/>
      <c r="D511" s="22"/>
      <c r="E511" s="23"/>
      <c r="F511" s="2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">
      <c r="A512" s="2"/>
      <c r="B512" s="2"/>
      <c r="C512" s="2"/>
      <c r="D512" s="22"/>
      <c r="E512" s="23"/>
      <c r="F512" s="2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">
      <c r="A513" s="2"/>
      <c r="B513" s="2"/>
      <c r="C513" s="2"/>
      <c r="D513" s="22"/>
      <c r="E513" s="23"/>
      <c r="F513" s="2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">
      <c r="A514" s="2"/>
      <c r="B514" s="2"/>
      <c r="C514" s="2"/>
      <c r="D514" s="22"/>
      <c r="E514" s="23"/>
      <c r="F514" s="2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">
      <c r="A515" s="2"/>
      <c r="B515" s="2"/>
      <c r="C515" s="2"/>
      <c r="D515" s="22"/>
      <c r="E515" s="23"/>
      <c r="F515" s="2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">
      <c r="A516" s="2"/>
      <c r="B516" s="2"/>
      <c r="C516" s="2"/>
      <c r="D516" s="22"/>
      <c r="E516" s="23"/>
      <c r="F516" s="2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">
      <c r="A517" s="2"/>
      <c r="B517" s="2"/>
      <c r="C517" s="2"/>
      <c r="D517" s="22"/>
      <c r="E517" s="23"/>
      <c r="F517" s="2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">
      <c r="A518" s="2"/>
      <c r="B518" s="2"/>
      <c r="C518" s="2"/>
      <c r="D518" s="22"/>
      <c r="E518" s="23"/>
      <c r="F518" s="2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">
      <c r="A519" s="2"/>
      <c r="B519" s="2"/>
      <c r="C519" s="2"/>
      <c r="D519" s="22"/>
      <c r="E519" s="23"/>
      <c r="F519" s="2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">
      <c r="A520" s="2"/>
      <c r="B520" s="2"/>
      <c r="C520" s="2"/>
      <c r="D520" s="22"/>
      <c r="E520" s="23"/>
      <c r="F520" s="2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">
      <c r="A521" s="2"/>
      <c r="B521" s="2"/>
      <c r="C521" s="2"/>
      <c r="D521" s="22"/>
      <c r="E521" s="23"/>
      <c r="F521" s="2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">
      <c r="A522" s="2"/>
      <c r="B522" s="2"/>
      <c r="C522" s="2"/>
      <c r="D522" s="22"/>
      <c r="E522" s="23"/>
      <c r="F522" s="2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">
      <c r="A523" s="2"/>
      <c r="B523" s="2"/>
      <c r="C523" s="2"/>
      <c r="D523" s="22"/>
      <c r="E523" s="23"/>
      <c r="F523" s="2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">
      <c r="A524" s="2"/>
      <c r="B524" s="2"/>
      <c r="C524" s="2"/>
      <c r="D524" s="22"/>
      <c r="E524" s="23"/>
      <c r="F524" s="2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">
      <c r="A525" s="2"/>
      <c r="B525" s="2"/>
      <c r="C525" s="2"/>
      <c r="D525" s="22"/>
      <c r="E525" s="23"/>
      <c r="F525" s="2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">
      <c r="A526" s="2"/>
      <c r="B526" s="2"/>
      <c r="C526" s="2"/>
      <c r="D526" s="22"/>
      <c r="E526" s="23"/>
      <c r="F526" s="2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">
      <c r="A527" s="2"/>
      <c r="B527" s="2"/>
      <c r="C527" s="2"/>
      <c r="D527" s="22"/>
      <c r="E527" s="23"/>
      <c r="F527" s="2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">
      <c r="A528" s="2"/>
      <c r="B528" s="2"/>
      <c r="C528" s="2"/>
      <c r="D528" s="22"/>
      <c r="E528" s="23"/>
      <c r="F528" s="2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">
      <c r="A529" s="2"/>
      <c r="B529" s="2"/>
      <c r="C529" s="2"/>
      <c r="D529" s="22"/>
      <c r="E529" s="23"/>
      <c r="F529" s="2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">
      <c r="A530" s="2"/>
      <c r="B530" s="2"/>
      <c r="C530" s="2"/>
      <c r="D530" s="22"/>
      <c r="E530" s="23"/>
      <c r="F530" s="2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">
      <c r="A531" s="2"/>
      <c r="B531" s="2"/>
      <c r="C531" s="2"/>
      <c r="D531" s="22"/>
      <c r="E531" s="23"/>
      <c r="F531" s="2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">
      <c r="A532" s="2"/>
      <c r="B532" s="2"/>
      <c r="C532" s="2"/>
      <c r="D532" s="22"/>
      <c r="E532" s="23"/>
      <c r="F532" s="2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">
      <c r="A533" s="2"/>
      <c r="B533" s="2"/>
      <c r="C533" s="2"/>
      <c r="D533" s="22"/>
      <c r="E533" s="23"/>
      <c r="F533" s="2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">
      <c r="A534" s="2"/>
      <c r="B534" s="2"/>
      <c r="C534" s="2"/>
      <c r="D534" s="22"/>
      <c r="E534" s="23"/>
      <c r="F534" s="2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">
      <c r="A535" s="2"/>
      <c r="B535" s="2"/>
      <c r="C535" s="2"/>
      <c r="D535" s="22"/>
      <c r="E535" s="23"/>
      <c r="F535" s="2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">
      <c r="A536" s="2"/>
      <c r="B536" s="2"/>
      <c r="C536" s="2"/>
      <c r="D536" s="22"/>
      <c r="E536" s="23"/>
      <c r="F536" s="2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">
      <c r="A537" s="2"/>
      <c r="B537" s="2"/>
      <c r="C537" s="2"/>
      <c r="D537" s="22"/>
      <c r="E537" s="23"/>
      <c r="F537" s="2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">
      <c r="A538" s="2"/>
      <c r="B538" s="2"/>
      <c r="C538" s="2"/>
      <c r="D538" s="22"/>
      <c r="E538" s="23"/>
      <c r="F538" s="2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">
      <c r="A539" s="2"/>
      <c r="B539" s="2"/>
      <c r="C539" s="2"/>
      <c r="D539" s="22"/>
      <c r="E539" s="23"/>
      <c r="F539" s="2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">
      <c r="A540" s="2"/>
      <c r="B540" s="2"/>
      <c r="C540" s="2"/>
      <c r="D540" s="22"/>
      <c r="E540" s="23"/>
      <c r="F540" s="2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">
      <c r="A541" s="2"/>
      <c r="B541" s="2"/>
      <c r="C541" s="2"/>
      <c r="D541" s="22"/>
      <c r="E541" s="23"/>
      <c r="F541" s="2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">
      <c r="A542" s="2"/>
      <c r="B542" s="2"/>
      <c r="C542" s="2"/>
      <c r="D542" s="22"/>
      <c r="E542" s="23"/>
      <c r="F542" s="2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">
      <c r="A543" s="2"/>
      <c r="B543" s="2"/>
      <c r="C543" s="2"/>
      <c r="D543" s="22"/>
      <c r="E543" s="23"/>
      <c r="F543" s="2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">
      <c r="A544" s="2"/>
      <c r="B544" s="2"/>
      <c r="C544" s="2"/>
      <c r="D544" s="22"/>
      <c r="E544" s="23"/>
      <c r="F544" s="2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">
      <c r="A545" s="2"/>
      <c r="B545" s="2"/>
      <c r="C545" s="2"/>
      <c r="D545" s="22"/>
      <c r="E545" s="23"/>
      <c r="F545" s="2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">
      <c r="A546" s="2"/>
      <c r="B546" s="2"/>
      <c r="C546" s="2"/>
      <c r="D546" s="22"/>
      <c r="E546" s="23"/>
      <c r="F546" s="2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">
      <c r="A547" s="2"/>
      <c r="B547" s="2"/>
      <c r="C547" s="2"/>
      <c r="D547" s="22"/>
      <c r="E547" s="23"/>
      <c r="F547" s="2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">
      <c r="A548" s="2"/>
      <c r="B548" s="2"/>
      <c r="C548" s="2"/>
      <c r="D548" s="22"/>
      <c r="E548" s="23"/>
      <c r="F548" s="2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">
      <c r="A549" s="2"/>
      <c r="B549" s="2"/>
      <c r="C549" s="2"/>
      <c r="D549" s="22"/>
      <c r="E549" s="23"/>
      <c r="F549" s="2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">
      <c r="A550" s="2"/>
      <c r="B550" s="2"/>
      <c r="C550" s="2"/>
      <c r="D550" s="22"/>
      <c r="E550" s="23"/>
      <c r="F550" s="2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">
      <c r="A551" s="2"/>
      <c r="B551" s="2"/>
      <c r="C551" s="2"/>
      <c r="D551" s="22"/>
      <c r="E551" s="23"/>
      <c r="F551" s="2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">
      <c r="A552" s="2"/>
      <c r="B552" s="2"/>
      <c r="C552" s="2"/>
      <c r="D552" s="22"/>
      <c r="E552" s="23"/>
      <c r="F552" s="2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">
      <c r="A553" s="2"/>
      <c r="B553" s="2"/>
      <c r="C553" s="2"/>
      <c r="D553" s="22"/>
      <c r="E553" s="23"/>
      <c r="F553" s="2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">
      <c r="A554" s="2"/>
      <c r="B554" s="2"/>
      <c r="C554" s="2"/>
      <c r="D554" s="22"/>
      <c r="E554" s="23"/>
      <c r="F554" s="2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">
      <c r="A555" s="2"/>
      <c r="B555" s="2"/>
      <c r="C555" s="2"/>
      <c r="D555" s="22"/>
      <c r="E555" s="23"/>
      <c r="F555" s="2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">
      <c r="A556" s="2"/>
      <c r="B556" s="2"/>
      <c r="C556" s="2"/>
      <c r="D556" s="22"/>
      <c r="E556" s="23"/>
      <c r="F556" s="2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">
      <c r="A557" s="2"/>
      <c r="B557" s="2"/>
      <c r="C557" s="2"/>
      <c r="D557" s="22"/>
      <c r="E557" s="23"/>
      <c r="F557" s="2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">
      <c r="A558" s="2"/>
      <c r="B558" s="2"/>
      <c r="C558" s="2"/>
      <c r="D558" s="22"/>
      <c r="E558" s="23"/>
      <c r="F558" s="2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">
      <c r="A559" s="2"/>
      <c r="B559" s="2"/>
      <c r="C559" s="2"/>
      <c r="D559" s="22"/>
      <c r="E559" s="23"/>
      <c r="F559" s="2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">
      <c r="A560" s="2"/>
      <c r="B560" s="2"/>
      <c r="C560" s="2"/>
      <c r="D560" s="22"/>
      <c r="E560" s="23"/>
      <c r="F560" s="2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">
      <c r="A561" s="2"/>
      <c r="B561" s="2"/>
      <c r="C561" s="2"/>
      <c r="D561" s="22"/>
      <c r="E561" s="23"/>
      <c r="F561" s="2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">
      <c r="A562" s="2"/>
      <c r="B562" s="2"/>
      <c r="C562" s="2"/>
      <c r="D562" s="22"/>
      <c r="E562" s="23"/>
      <c r="F562" s="2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">
      <c r="A563" s="2"/>
      <c r="B563" s="2"/>
      <c r="C563" s="2"/>
      <c r="D563" s="22"/>
      <c r="E563" s="23"/>
      <c r="F563" s="2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">
      <c r="A564" s="2"/>
      <c r="B564" s="2"/>
      <c r="C564" s="2"/>
      <c r="D564" s="22"/>
      <c r="E564" s="23"/>
      <c r="F564" s="2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">
      <c r="A565" s="2"/>
      <c r="B565" s="2"/>
      <c r="C565" s="2"/>
      <c r="D565" s="22"/>
      <c r="E565" s="23"/>
      <c r="F565" s="2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">
      <c r="A566" s="2"/>
      <c r="B566" s="2"/>
      <c r="C566" s="2"/>
      <c r="D566" s="22"/>
      <c r="E566" s="23"/>
      <c r="F566" s="2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">
      <c r="A567" s="2"/>
      <c r="B567" s="2"/>
      <c r="C567" s="2"/>
      <c r="D567" s="22"/>
      <c r="E567" s="23"/>
      <c r="F567" s="2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">
      <c r="A568" s="2"/>
      <c r="B568" s="2"/>
      <c r="C568" s="2"/>
      <c r="D568" s="22"/>
      <c r="E568" s="23"/>
      <c r="F568" s="2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">
      <c r="A569" s="2"/>
      <c r="B569" s="2"/>
      <c r="C569" s="2"/>
      <c r="D569" s="22"/>
      <c r="E569" s="23"/>
      <c r="F569" s="2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">
      <c r="A570" s="2"/>
      <c r="B570" s="2"/>
      <c r="C570" s="2"/>
      <c r="D570" s="22"/>
      <c r="E570" s="23"/>
      <c r="F570" s="2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">
      <c r="A571" s="2"/>
      <c r="B571" s="2"/>
      <c r="C571" s="2"/>
      <c r="D571" s="22"/>
      <c r="E571" s="23"/>
      <c r="F571" s="2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">
      <c r="A572" s="2"/>
      <c r="B572" s="2"/>
      <c r="C572" s="2"/>
      <c r="D572" s="22"/>
      <c r="E572" s="23"/>
      <c r="F572" s="2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">
      <c r="A573" s="2"/>
      <c r="B573" s="2"/>
      <c r="C573" s="2"/>
      <c r="D573" s="22"/>
      <c r="E573" s="23"/>
      <c r="F573" s="2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">
      <c r="A574" s="2"/>
      <c r="B574" s="2"/>
      <c r="C574" s="2"/>
      <c r="D574" s="22"/>
      <c r="E574" s="23"/>
      <c r="F574" s="2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">
      <c r="A575" s="2"/>
      <c r="B575" s="2"/>
      <c r="C575" s="2"/>
      <c r="D575" s="22"/>
      <c r="E575" s="23"/>
      <c r="F575" s="2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">
      <c r="A576" s="2"/>
      <c r="B576" s="2"/>
      <c r="C576" s="2"/>
      <c r="D576" s="22"/>
      <c r="E576" s="23"/>
      <c r="F576" s="2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">
      <c r="A577" s="2"/>
      <c r="B577" s="2"/>
      <c r="C577" s="2"/>
      <c r="D577" s="22"/>
      <c r="E577" s="23"/>
      <c r="F577" s="2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">
      <c r="A578" s="2"/>
      <c r="B578" s="2"/>
      <c r="C578" s="2"/>
      <c r="D578" s="22"/>
      <c r="E578" s="23"/>
      <c r="F578" s="2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">
      <c r="A579" s="2"/>
      <c r="B579" s="2"/>
      <c r="C579" s="2"/>
      <c r="D579" s="22"/>
      <c r="E579" s="23"/>
      <c r="F579" s="2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">
      <c r="A580" s="2"/>
      <c r="B580" s="2"/>
      <c r="C580" s="2"/>
      <c r="D580" s="22"/>
      <c r="E580" s="23"/>
      <c r="F580" s="2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">
      <c r="A581" s="2"/>
      <c r="B581" s="2"/>
      <c r="C581" s="2"/>
      <c r="D581" s="22"/>
      <c r="E581" s="23"/>
      <c r="F581" s="2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">
      <c r="A582" s="2"/>
      <c r="B582" s="2"/>
      <c r="C582" s="2"/>
      <c r="D582" s="22"/>
      <c r="E582" s="23"/>
      <c r="F582" s="2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">
      <c r="A583" s="2"/>
      <c r="B583" s="2"/>
      <c r="C583" s="2"/>
      <c r="D583" s="22"/>
      <c r="E583" s="23"/>
      <c r="F583" s="2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">
      <c r="A584" s="2"/>
      <c r="B584" s="2"/>
      <c r="C584" s="2"/>
      <c r="D584" s="22"/>
      <c r="E584" s="23"/>
      <c r="F584" s="2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">
      <c r="A585" s="2"/>
      <c r="B585" s="2"/>
      <c r="C585" s="2"/>
      <c r="D585" s="22"/>
      <c r="E585" s="23"/>
      <c r="F585" s="2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">
      <c r="A586" s="2"/>
      <c r="B586" s="2"/>
      <c r="C586" s="2"/>
      <c r="D586" s="22"/>
      <c r="E586" s="23"/>
      <c r="F586" s="2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">
      <c r="A587" s="2"/>
      <c r="B587" s="2"/>
      <c r="C587" s="2"/>
      <c r="D587" s="22"/>
      <c r="E587" s="23"/>
      <c r="F587" s="2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">
      <c r="A588" s="2"/>
      <c r="B588" s="2"/>
      <c r="C588" s="2"/>
      <c r="D588" s="22"/>
      <c r="E588" s="23"/>
      <c r="F588" s="2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">
      <c r="A589" s="2"/>
      <c r="B589" s="2"/>
      <c r="C589" s="2"/>
      <c r="D589" s="22"/>
      <c r="E589" s="23"/>
      <c r="F589" s="2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">
      <c r="A590" s="2"/>
      <c r="B590" s="2"/>
      <c r="C590" s="2"/>
      <c r="D590" s="22"/>
      <c r="E590" s="23"/>
      <c r="F590" s="2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">
      <c r="A591" s="2"/>
      <c r="B591" s="2"/>
      <c r="C591" s="2"/>
      <c r="D591" s="22"/>
      <c r="E591" s="23"/>
      <c r="F591" s="2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">
      <c r="A592" s="2"/>
      <c r="B592" s="2"/>
      <c r="C592" s="2"/>
      <c r="D592" s="22"/>
      <c r="E592" s="23"/>
      <c r="F592" s="2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">
      <c r="A593" s="2"/>
      <c r="B593" s="2"/>
      <c r="C593" s="2"/>
      <c r="D593" s="22"/>
      <c r="E593" s="23"/>
      <c r="F593" s="2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">
      <c r="A594" s="2"/>
      <c r="B594" s="2"/>
      <c r="C594" s="2"/>
      <c r="D594" s="22"/>
      <c r="E594" s="23"/>
      <c r="F594" s="2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">
      <c r="A595" s="2"/>
      <c r="B595" s="2"/>
      <c r="C595" s="2"/>
      <c r="D595" s="22"/>
      <c r="E595" s="23"/>
      <c r="F595" s="2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">
      <c r="A596" s="2"/>
      <c r="B596" s="2"/>
      <c r="C596" s="2"/>
      <c r="D596" s="22"/>
      <c r="E596" s="23"/>
      <c r="F596" s="2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">
      <c r="A597" s="2"/>
      <c r="B597" s="2"/>
      <c r="C597" s="2"/>
      <c r="D597" s="22"/>
      <c r="E597" s="23"/>
      <c r="F597" s="2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">
      <c r="A598" s="2"/>
      <c r="B598" s="2"/>
      <c r="C598" s="2"/>
      <c r="D598" s="22"/>
      <c r="E598" s="23"/>
      <c r="F598" s="2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">
      <c r="A599" s="2"/>
      <c r="B599" s="2"/>
      <c r="C599" s="2"/>
      <c r="D599" s="22"/>
      <c r="E599" s="23"/>
      <c r="F599" s="2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">
      <c r="A600" s="2"/>
      <c r="B600" s="2"/>
      <c r="C600" s="2"/>
      <c r="D600" s="22"/>
      <c r="E600" s="23"/>
      <c r="F600" s="2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">
      <c r="A601" s="2"/>
      <c r="B601" s="2"/>
      <c r="C601" s="2"/>
      <c r="D601" s="22"/>
      <c r="E601" s="23"/>
      <c r="F601" s="2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">
      <c r="A602" s="2"/>
      <c r="B602" s="2"/>
      <c r="C602" s="2"/>
      <c r="D602" s="22"/>
      <c r="E602" s="23"/>
      <c r="F602" s="2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">
      <c r="A603" s="2"/>
      <c r="B603" s="2"/>
      <c r="C603" s="2"/>
      <c r="D603" s="22"/>
      <c r="E603" s="23"/>
      <c r="F603" s="2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">
      <c r="A604" s="2"/>
      <c r="B604" s="2"/>
      <c r="C604" s="2"/>
      <c r="D604" s="22"/>
      <c r="E604" s="23"/>
      <c r="F604" s="2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">
      <c r="A605" s="2"/>
      <c r="B605" s="2"/>
      <c r="C605" s="2"/>
      <c r="D605" s="22"/>
      <c r="E605" s="23"/>
      <c r="F605" s="2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">
      <c r="A606" s="2"/>
      <c r="B606" s="2"/>
      <c r="C606" s="2"/>
      <c r="D606" s="22"/>
      <c r="E606" s="23"/>
      <c r="F606" s="2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">
      <c r="A607" s="2"/>
      <c r="B607" s="2"/>
      <c r="C607" s="2"/>
      <c r="D607" s="22"/>
      <c r="E607" s="23"/>
      <c r="F607" s="2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">
      <c r="A608" s="2"/>
      <c r="B608" s="2"/>
      <c r="C608" s="2"/>
      <c r="D608" s="22"/>
      <c r="E608" s="23"/>
      <c r="F608" s="2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">
      <c r="A609" s="2"/>
      <c r="B609" s="2"/>
      <c r="C609" s="2"/>
      <c r="D609" s="22"/>
      <c r="E609" s="23"/>
      <c r="F609" s="2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">
      <c r="A610" s="2"/>
      <c r="B610" s="2"/>
      <c r="C610" s="2"/>
      <c r="D610" s="22"/>
      <c r="E610" s="23"/>
      <c r="F610" s="2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">
      <c r="A611" s="2"/>
      <c r="B611" s="2"/>
      <c r="C611" s="2"/>
      <c r="D611" s="22"/>
      <c r="E611" s="23"/>
      <c r="F611" s="2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">
      <c r="A612" s="2"/>
      <c r="B612" s="2"/>
      <c r="C612" s="2"/>
      <c r="D612" s="22"/>
      <c r="E612" s="23"/>
      <c r="F612" s="2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">
      <c r="A613" s="2"/>
      <c r="B613" s="2"/>
      <c r="C613" s="2"/>
      <c r="D613" s="22"/>
      <c r="E613" s="23"/>
      <c r="F613" s="2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">
      <c r="A614" s="2"/>
      <c r="B614" s="2"/>
      <c r="C614" s="2"/>
      <c r="D614" s="22"/>
      <c r="E614" s="23"/>
      <c r="F614" s="2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">
      <c r="A615" s="2"/>
      <c r="B615" s="2"/>
      <c r="C615" s="2"/>
      <c r="D615" s="22"/>
      <c r="E615" s="23"/>
      <c r="F615" s="2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">
      <c r="A616" s="2"/>
      <c r="B616" s="2"/>
      <c r="C616" s="2"/>
      <c r="D616" s="22"/>
      <c r="E616" s="23"/>
      <c r="F616" s="2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">
      <c r="A617" s="2"/>
      <c r="B617" s="2"/>
      <c r="C617" s="2"/>
      <c r="D617" s="22"/>
      <c r="E617" s="23"/>
      <c r="F617" s="2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">
      <c r="A618" s="2"/>
      <c r="B618" s="2"/>
      <c r="C618" s="2"/>
      <c r="D618" s="22"/>
      <c r="E618" s="23"/>
      <c r="F618" s="2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">
      <c r="A619" s="2"/>
      <c r="B619" s="2"/>
      <c r="C619" s="2"/>
      <c r="D619" s="22"/>
      <c r="E619" s="23"/>
      <c r="F619" s="2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">
      <c r="A620" s="2"/>
      <c r="B620" s="2"/>
      <c r="C620" s="2"/>
      <c r="D620" s="22"/>
      <c r="E620" s="23"/>
      <c r="F620" s="2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">
      <c r="A621" s="2"/>
      <c r="B621" s="2"/>
      <c r="C621" s="2"/>
      <c r="D621" s="22"/>
      <c r="E621" s="23"/>
      <c r="F621" s="2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">
      <c r="A622" s="2"/>
      <c r="B622" s="2"/>
      <c r="C622" s="2"/>
      <c r="D622" s="22"/>
      <c r="E622" s="23"/>
      <c r="F622" s="2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">
      <c r="A623" s="2"/>
      <c r="B623" s="2"/>
      <c r="C623" s="2"/>
      <c r="D623" s="22"/>
      <c r="E623" s="23"/>
      <c r="F623" s="2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">
      <c r="A624" s="2"/>
      <c r="B624" s="2"/>
      <c r="C624" s="2"/>
      <c r="D624" s="22"/>
      <c r="E624" s="23"/>
      <c r="F624" s="2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">
      <c r="A625" s="2"/>
      <c r="B625" s="2"/>
      <c r="C625" s="2"/>
      <c r="D625" s="22"/>
      <c r="E625" s="23"/>
      <c r="F625" s="2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">
      <c r="A626" s="2"/>
      <c r="B626" s="2"/>
      <c r="C626" s="2"/>
      <c r="D626" s="22"/>
      <c r="E626" s="23"/>
      <c r="F626" s="2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">
      <c r="A627" s="2"/>
      <c r="B627" s="2"/>
      <c r="C627" s="2"/>
      <c r="D627" s="22"/>
      <c r="E627" s="23"/>
      <c r="F627" s="2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">
      <c r="A628" s="2"/>
      <c r="B628" s="2"/>
      <c r="C628" s="2"/>
      <c r="D628" s="22"/>
      <c r="E628" s="23"/>
      <c r="F628" s="2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">
      <c r="A629" s="2"/>
      <c r="B629" s="2"/>
      <c r="C629" s="2"/>
      <c r="D629" s="22"/>
      <c r="E629" s="23"/>
      <c r="F629" s="2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">
      <c r="A630" s="2"/>
      <c r="B630" s="2"/>
      <c r="C630" s="2"/>
      <c r="D630" s="22"/>
      <c r="E630" s="23"/>
      <c r="F630" s="2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">
      <c r="A631" s="2"/>
      <c r="B631" s="2"/>
      <c r="C631" s="2"/>
      <c r="D631" s="22"/>
      <c r="E631" s="23"/>
      <c r="F631" s="2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">
      <c r="A632" s="2"/>
      <c r="B632" s="2"/>
      <c r="C632" s="2"/>
      <c r="D632" s="22"/>
      <c r="E632" s="23"/>
      <c r="F632" s="2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">
      <c r="A633" s="2"/>
      <c r="B633" s="2"/>
      <c r="C633" s="2"/>
      <c r="D633" s="22"/>
      <c r="E633" s="23"/>
      <c r="F633" s="2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">
      <c r="A634" s="2"/>
      <c r="B634" s="2"/>
      <c r="C634" s="2"/>
      <c r="D634" s="22"/>
      <c r="E634" s="23"/>
      <c r="F634" s="2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">
      <c r="A635" s="2"/>
      <c r="B635" s="2"/>
      <c r="C635" s="2"/>
      <c r="D635" s="22"/>
      <c r="E635" s="23"/>
      <c r="F635" s="2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">
      <c r="A636" s="2"/>
      <c r="B636" s="2"/>
      <c r="C636" s="2"/>
      <c r="D636" s="22"/>
      <c r="E636" s="23"/>
      <c r="F636" s="2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">
      <c r="A637" s="2"/>
      <c r="B637" s="2"/>
      <c r="C637" s="2"/>
      <c r="D637" s="22"/>
      <c r="E637" s="23"/>
      <c r="F637" s="2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">
      <c r="A638" s="2"/>
      <c r="B638" s="2"/>
      <c r="C638" s="2"/>
      <c r="D638" s="22"/>
      <c r="E638" s="23"/>
      <c r="F638" s="2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">
      <c r="A639" s="2"/>
      <c r="B639" s="2"/>
      <c r="C639" s="2"/>
      <c r="D639" s="22"/>
      <c r="E639" s="23"/>
      <c r="F639" s="2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">
      <c r="A640" s="2"/>
      <c r="B640" s="2"/>
      <c r="C640" s="2"/>
      <c r="D640" s="22"/>
      <c r="E640" s="23"/>
      <c r="F640" s="2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">
      <c r="A641" s="2"/>
      <c r="B641" s="2"/>
      <c r="C641" s="2"/>
      <c r="D641" s="22"/>
      <c r="E641" s="23"/>
      <c r="F641" s="2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">
      <c r="A642" s="2"/>
      <c r="B642" s="2"/>
      <c r="C642" s="2"/>
      <c r="D642" s="22"/>
      <c r="E642" s="23"/>
      <c r="F642" s="2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">
      <c r="A643" s="2"/>
      <c r="B643" s="2"/>
      <c r="C643" s="2"/>
      <c r="D643" s="22"/>
      <c r="E643" s="23"/>
      <c r="F643" s="2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">
      <c r="A644" s="2"/>
      <c r="B644" s="2"/>
      <c r="C644" s="2"/>
      <c r="D644" s="22"/>
      <c r="E644" s="23"/>
      <c r="F644" s="2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">
      <c r="A645" s="2"/>
      <c r="B645" s="2"/>
      <c r="C645" s="2"/>
      <c r="D645" s="22"/>
      <c r="E645" s="23"/>
      <c r="F645" s="2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">
      <c r="A646" s="2"/>
      <c r="B646" s="2"/>
      <c r="C646" s="2"/>
      <c r="D646" s="22"/>
      <c r="E646" s="23"/>
      <c r="F646" s="2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">
      <c r="A647" s="2"/>
      <c r="B647" s="2"/>
      <c r="C647" s="2"/>
      <c r="D647" s="22"/>
      <c r="E647" s="23"/>
      <c r="F647" s="2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">
      <c r="A648" s="2"/>
      <c r="B648" s="2"/>
      <c r="C648" s="2"/>
      <c r="D648" s="22"/>
      <c r="E648" s="23"/>
      <c r="F648" s="2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">
      <c r="A649" s="2"/>
      <c r="B649" s="2"/>
      <c r="C649" s="2"/>
      <c r="D649" s="22"/>
      <c r="E649" s="23"/>
      <c r="F649" s="2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">
      <c r="A650" s="2"/>
      <c r="B650" s="2"/>
      <c r="C650" s="2"/>
      <c r="D650" s="22"/>
      <c r="E650" s="23"/>
      <c r="F650" s="2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">
      <c r="A651" s="2"/>
      <c r="B651" s="2"/>
      <c r="C651" s="2"/>
      <c r="D651" s="22"/>
      <c r="E651" s="23"/>
      <c r="F651" s="2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">
      <c r="A652" s="2"/>
      <c r="B652" s="2"/>
      <c r="C652" s="2"/>
      <c r="D652" s="22"/>
      <c r="E652" s="23"/>
      <c r="F652" s="2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">
      <c r="A653" s="2"/>
      <c r="B653" s="2"/>
      <c r="C653" s="2"/>
      <c r="D653" s="22"/>
      <c r="E653" s="23"/>
      <c r="F653" s="2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">
      <c r="A654" s="2"/>
      <c r="B654" s="2"/>
      <c r="C654" s="2"/>
      <c r="D654" s="22"/>
      <c r="E654" s="23"/>
      <c r="F654" s="2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">
      <c r="A655" s="2"/>
      <c r="B655" s="2"/>
      <c r="C655" s="2"/>
      <c r="D655" s="22"/>
      <c r="E655" s="23"/>
      <c r="F655" s="2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">
      <c r="A656" s="2"/>
      <c r="B656" s="2"/>
      <c r="C656" s="2"/>
      <c r="D656" s="22"/>
      <c r="E656" s="23"/>
      <c r="F656" s="2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">
      <c r="A657" s="2"/>
      <c r="B657" s="2"/>
      <c r="C657" s="2"/>
      <c r="D657" s="22"/>
      <c r="E657" s="23"/>
      <c r="F657" s="2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">
      <c r="A658" s="2"/>
      <c r="B658" s="2"/>
      <c r="C658" s="2"/>
      <c r="D658" s="22"/>
      <c r="E658" s="23"/>
      <c r="F658" s="2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">
      <c r="A659" s="2"/>
      <c r="B659" s="2"/>
      <c r="C659" s="2"/>
      <c r="D659" s="22"/>
      <c r="E659" s="23"/>
      <c r="F659" s="2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">
      <c r="A660" s="2"/>
      <c r="B660" s="2"/>
      <c r="C660" s="2"/>
      <c r="D660" s="22"/>
      <c r="E660" s="23"/>
      <c r="F660" s="2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">
      <c r="A661" s="2"/>
      <c r="B661" s="2"/>
      <c r="C661" s="2"/>
      <c r="D661" s="22"/>
      <c r="E661" s="23"/>
      <c r="F661" s="2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">
      <c r="A662" s="2"/>
      <c r="B662" s="2"/>
      <c r="C662" s="2"/>
      <c r="D662" s="22"/>
      <c r="E662" s="23"/>
      <c r="F662" s="2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">
      <c r="A663" s="2"/>
      <c r="B663" s="2"/>
      <c r="C663" s="2"/>
      <c r="D663" s="22"/>
      <c r="E663" s="23"/>
      <c r="F663" s="2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">
      <c r="A664" s="2"/>
      <c r="B664" s="2"/>
      <c r="C664" s="2"/>
      <c r="D664" s="22"/>
      <c r="E664" s="23"/>
      <c r="F664" s="2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">
      <c r="A665" s="2"/>
      <c r="B665" s="2"/>
      <c r="C665" s="2"/>
      <c r="D665" s="22"/>
      <c r="E665" s="23"/>
      <c r="F665" s="2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">
      <c r="A666" s="2"/>
      <c r="B666" s="2"/>
      <c r="C666" s="2"/>
      <c r="D666" s="22"/>
      <c r="E666" s="23"/>
      <c r="F666" s="2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">
      <c r="A667" s="2"/>
      <c r="B667" s="2"/>
      <c r="C667" s="2"/>
      <c r="D667" s="22"/>
      <c r="E667" s="23"/>
      <c r="F667" s="2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">
      <c r="A668" s="2"/>
      <c r="B668" s="2"/>
      <c r="C668" s="2"/>
      <c r="D668" s="22"/>
      <c r="E668" s="23"/>
      <c r="F668" s="2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">
      <c r="A669" s="2"/>
      <c r="B669" s="2"/>
      <c r="C669" s="2"/>
      <c r="D669" s="22"/>
      <c r="E669" s="23"/>
      <c r="F669" s="2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">
      <c r="A670" s="2"/>
      <c r="B670" s="2"/>
      <c r="C670" s="2"/>
      <c r="D670" s="22"/>
      <c r="E670" s="23"/>
      <c r="F670" s="2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">
      <c r="A671" s="2"/>
      <c r="B671" s="2"/>
      <c r="C671" s="2"/>
      <c r="D671" s="22"/>
      <c r="E671" s="23"/>
      <c r="F671" s="2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">
      <c r="A672" s="2"/>
      <c r="B672" s="2"/>
      <c r="C672" s="2"/>
      <c r="D672" s="22"/>
      <c r="E672" s="23"/>
      <c r="F672" s="2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">
      <c r="A673" s="2"/>
      <c r="B673" s="2"/>
      <c r="C673" s="2"/>
      <c r="D673" s="22"/>
      <c r="E673" s="23"/>
      <c r="F673" s="2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">
      <c r="A674" s="2"/>
      <c r="B674" s="2"/>
      <c r="C674" s="2"/>
      <c r="D674" s="22"/>
      <c r="E674" s="23"/>
      <c r="F674" s="2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">
      <c r="A675" s="2"/>
      <c r="B675" s="2"/>
      <c r="C675" s="2"/>
      <c r="D675" s="22"/>
      <c r="E675" s="23"/>
      <c r="F675" s="2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">
      <c r="A676" s="2"/>
      <c r="B676" s="2"/>
      <c r="C676" s="2"/>
      <c r="D676" s="22"/>
      <c r="E676" s="23"/>
      <c r="F676" s="2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">
      <c r="A677" s="2"/>
      <c r="B677" s="2"/>
      <c r="C677" s="2"/>
      <c r="D677" s="22"/>
      <c r="E677" s="23"/>
      <c r="F677" s="2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">
      <c r="A678" s="2"/>
      <c r="B678" s="2"/>
      <c r="C678" s="2"/>
      <c r="D678" s="22"/>
      <c r="E678" s="23"/>
      <c r="F678" s="2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">
      <c r="A679" s="2"/>
      <c r="B679" s="2"/>
      <c r="C679" s="2"/>
      <c r="D679" s="22"/>
      <c r="E679" s="23"/>
      <c r="F679" s="2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">
      <c r="A680" s="2"/>
      <c r="B680" s="2"/>
      <c r="C680" s="2"/>
      <c r="D680" s="22"/>
      <c r="E680" s="23"/>
      <c r="F680" s="2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">
      <c r="A681" s="2"/>
      <c r="B681" s="2"/>
      <c r="C681" s="2"/>
      <c r="D681" s="22"/>
      <c r="E681" s="23"/>
      <c r="F681" s="2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">
      <c r="A682" s="2"/>
      <c r="B682" s="2"/>
      <c r="C682" s="2"/>
      <c r="D682" s="22"/>
      <c r="E682" s="23"/>
      <c r="F682" s="2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">
      <c r="A683" s="2"/>
      <c r="B683" s="2"/>
      <c r="C683" s="2"/>
      <c r="D683" s="22"/>
      <c r="E683" s="23"/>
      <c r="F683" s="2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">
      <c r="A684" s="2"/>
      <c r="B684" s="2"/>
      <c r="C684" s="2"/>
      <c r="D684" s="22"/>
      <c r="E684" s="23"/>
      <c r="F684" s="2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">
      <c r="A685" s="2"/>
      <c r="B685" s="2"/>
      <c r="C685" s="2"/>
      <c r="D685" s="22"/>
      <c r="E685" s="23"/>
      <c r="F685" s="2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">
      <c r="A686" s="2"/>
      <c r="B686" s="2"/>
      <c r="C686" s="2"/>
      <c r="D686" s="22"/>
      <c r="E686" s="23"/>
      <c r="F686" s="2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">
      <c r="A687" s="2"/>
      <c r="B687" s="2"/>
      <c r="C687" s="2"/>
      <c r="D687" s="22"/>
      <c r="E687" s="23"/>
      <c r="F687" s="2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">
      <c r="A688" s="2"/>
      <c r="B688" s="2"/>
      <c r="C688" s="2"/>
      <c r="D688" s="22"/>
      <c r="E688" s="23"/>
      <c r="F688" s="2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">
      <c r="A689" s="2"/>
      <c r="B689" s="2"/>
      <c r="C689" s="2"/>
      <c r="D689" s="22"/>
      <c r="E689" s="23"/>
      <c r="F689" s="2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">
      <c r="A690" s="2"/>
      <c r="B690" s="2"/>
      <c r="C690" s="2"/>
      <c r="D690" s="22"/>
      <c r="E690" s="23"/>
      <c r="F690" s="2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">
      <c r="A691" s="2"/>
      <c r="B691" s="2"/>
      <c r="C691" s="2"/>
      <c r="D691" s="22"/>
      <c r="E691" s="23"/>
      <c r="F691" s="2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">
      <c r="A692" s="2"/>
      <c r="B692" s="2"/>
      <c r="C692" s="2"/>
      <c r="D692" s="22"/>
      <c r="E692" s="23"/>
      <c r="F692" s="2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">
      <c r="A693" s="2"/>
      <c r="B693" s="2"/>
      <c r="C693" s="2"/>
      <c r="D693" s="22"/>
      <c r="E693" s="23"/>
      <c r="F693" s="2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">
      <c r="A694" s="2"/>
      <c r="B694" s="2"/>
      <c r="C694" s="2"/>
      <c r="D694" s="22"/>
      <c r="E694" s="23"/>
      <c r="F694" s="2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">
      <c r="A695" s="2"/>
      <c r="B695" s="2"/>
      <c r="C695" s="2"/>
      <c r="D695" s="22"/>
      <c r="E695" s="23"/>
      <c r="F695" s="2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">
      <c r="A696" s="2"/>
      <c r="B696" s="2"/>
      <c r="C696" s="2"/>
      <c r="D696" s="22"/>
      <c r="E696" s="23"/>
      <c r="F696" s="2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">
      <c r="A697" s="2"/>
      <c r="B697" s="2"/>
      <c r="C697" s="2"/>
      <c r="D697" s="22"/>
      <c r="E697" s="23"/>
      <c r="F697" s="2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">
      <c r="A698" s="2"/>
      <c r="B698" s="2"/>
      <c r="C698" s="2"/>
      <c r="D698" s="22"/>
      <c r="E698" s="23"/>
      <c r="F698" s="2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">
      <c r="A699" s="2"/>
      <c r="B699" s="2"/>
      <c r="C699" s="2"/>
      <c r="D699" s="22"/>
      <c r="E699" s="23"/>
      <c r="F699" s="2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">
      <c r="A700" s="2"/>
      <c r="B700" s="2"/>
      <c r="C700" s="2"/>
      <c r="D700" s="22"/>
      <c r="E700" s="23"/>
      <c r="F700" s="2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">
      <c r="A701" s="2"/>
      <c r="B701" s="2"/>
      <c r="C701" s="2"/>
      <c r="D701" s="22"/>
      <c r="E701" s="23"/>
      <c r="F701" s="2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">
      <c r="A702" s="2"/>
      <c r="B702" s="2"/>
      <c r="C702" s="2"/>
      <c r="D702" s="22"/>
      <c r="E702" s="23"/>
      <c r="F702" s="2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">
      <c r="A703" s="2"/>
      <c r="B703" s="2"/>
      <c r="C703" s="2"/>
      <c r="D703" s="22"/>
      <c r="E703" s="23"/>
      <c r="F703" s="2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">
      <c r="A704" s="2"/>
      <c r="B704" s="2"/>
      <c r="C704" s="2"/>
      <c r="D704" s="22"/>
      <c r="E704" s="23"/>
      <c r="F704" s="2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">
      <c r="A705" s="2"/>
      <c r="B705" s="2"/>
      <c r="C705" s="2"/>
      <c r="D705" s="22"/>
      <c r="E705" s="23"/>
      <c r="F705" s="2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">
      <c r="A706" s="2"/>
      <c r="B706" s="2"/>
      <c r="C706" s="2"/>
      <c r="D706" s="22"/>
      <c r="E706" s="23"/>
      <c r="F706" s="2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">
      <c r="A707" s="2"/>
      <c r="B707" s="2"/>
      <c r="C707" s="2"/>
      <c r="D707" s="22"/>
      <c r="E707" s="23"/>
      <c r="F707" s="2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">
      <c r="A708" s="2"/>
      <c r="B708" s="2"/>
      <c r="C708" s="2"/>
      <c r="D708" s="22"/>
      <c r="E708" s="23"/>
      <c r="F708" s="2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">
      <c r="A709" s="2"/>
      <c r="B709" s="2"/>
      <c r="C709" s="2"/>
      <c r="D709" s="22"/>
      <c r="E709" s="23"/>
      <c r="F709" s="2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">
      <c r="A710" s="2"/>
      <c r="B710" s="2"/>
      <c r="C710" s="2"/>
      <c r="D710" s="22"/>
      <c r="E710" s="23"/>
      <c r="F710" s="2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">
      <c r="A711" s="2"/>
      <c r="B711" s="2"/>
      <c r="C711" s="2"/>
      <c r="D711" s="22"/>
      <c r="E711" s="23"/>
      <c r="F711" s="2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">
      <c r="A712" s="2"/>
      <c r="B712" s="2"/>
      <c r="C712" s="2"/>
      <c r="D712" s="22"/>
      <c r="E712" s="23"/>
      <c r="F712" s="2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">
      <c r="A713" s="2"/>
      <c r="B713" s="2"/>
      <c r="C713" s="2"/>
      <c r="D713" s="22"/>
      <c r="E713" s="23"/>
      <c r="F713" s="2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">
      <c r="A714" s="2"/>
      <c r="B714" s="2"/>
      <c r="C714" s="2"/>
      <c r="D714" s="22"/>
      <c r="E714" s="23"/>
      <c r="F714" s="2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">
      <c r="A715" s="2"/>
      <c r="B715" s="2"/>
      <c r="C715" s="2"/>
      <c r="D715" s="22"/>
      <c r="E715" s="23"/>
      <c r="F715" s="2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">
      <c r="A716" s="2"/>
      <c r="B716" s="2"/>
      <c r="C716" s="2"/>
      <c r="D716" s="22"/>
      <c r="E716" s="23"/>
      <c r="F716" s="2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">
      <c r="A717" s="2"/>
      <c r="B717" s="2"/>
      <c r="C717" s="2"/>
      <c r="D717" s="22"/>
      <c r="E717" s="23"/>
      <c r="F717" s="2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">
      <c r="A718" s="2"/>
      <c r="B718" s="2"/>
      <c r="C718" s="2"/>
      <c r="D718" s="22"/>
      <c r="E718" s="23"/>
      <c r="F718" s="2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">
      <c r="A719" s="2"/>
      <c r="B719" s="2"/>
      <c r="C719" s="2"/>
      <c r="D719" s="22"/>
      <c r="E719" s="23"/>
      <c r="F719" s="2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">
      <c r="A720" s="2"/>
      <c r="B720" s="2"/>
      <c r="C720" s="2"/>
      <c r="D720" s="22"/>
      <c r="E720" s="23"/>
      <c r="F720" s="2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">
      <c r="A721" s="2"/>
      <c r="B721" s="2"/>
      <c r="C721" s="2"/>
      <c r="D721" s="22"/>
      <c r="E721" s="23"/>
      <c r="F721" s="2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">
      <c r="A722" s="2"/>
      <c r="B722" s="2"/>
      <c r="C722" s="2"/>
      <c r="D722" s="22"/>
      <c r="E722" s="23"/>
      <c r="F722" s="2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">
      <c r="A723" s="2"/>
      <c r="B723" s="2"/>
      <c r="C723" s="2"/>
      <c r="D723" s="22"/>
      <c r="E723" s="23"/>
      <c r="F723" s="2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">
      <c r="A724" s="2"/>
      <c r="B724" s="2"/>
      <c r="C724" s="2"/>
      <c r="D724" s="22"/>
      <c r="E724" s="23"/>
      <c r="F724" s="2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">
      <c r="A725" s="2"/>
      <c r="B725" s="2"/>
      <c r="C725" s="2"/>
      <c r="D725" s="22"/>
      <c r="E725" s="23"/>
      <c r="F725" s="2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">
      <c r="A726" s="2"/>
      <c r="B726" s="2"/>
      <c r="C726" s="2"/>
      <c r="D726" s="22"/>
      <c r="E726" s="23"/>
      <c r="F726" s="2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">
      <c r="A727" s="2"/>
      <c r="B727" s="2"/>
      <c r="C727" s="2"/>
      <c r="D727" s="22"/>
      <c r="E727" s="23"/>
      <c r="F727" s="2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">
      <c r="A728" s="2"/>
      <c r="B728" s="2"/>
      <c r="C728" s="2"/>
      <c r="D728" s="22"/>
      <c r="E728" s="23"/>
      <c r="F728" s="2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">
      <c r="A729" s="2"/>
      <c r="B729" s="2"/>
      <c r="C729" s="2"/>
      <c r="D729" s="22"/>
      <c r="E729" s="23"/>
      <c r="F729" s="2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">
      <c r="A730" s="2"/>
      <c r="B730" s="2"/>
      <c r="C730" s="2"/>
      <c r="D730" s="22"/>
      <c r="E730" s="23"/>
      <c r="F730" s="2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">
      <c r="A731" s="2"/>
      <c r="B731" s="2"/>
      <c r="C731" s="2"/>
      <c r="D731" s="22"/>
      <c r="E731" s="23"/>
      <c r="F731" s="2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">
      <c r="A732" s="2"/>
      <c r="B732" s="2"/>
      <c r="C732" s="2"/>
      <c r="D732" s="22"/>
      <c r="E732" s="23"/>
      <c r="F732" s="2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">
      <c r="A733" s="2"/>
      <c r="B733" s="2"/>
      <c r="C733" s="2"/>
      <c r="D733" s="22"/>
      <c r="E733" s="23"/>
      <c r="F733" s="2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">
      <c r="A734" s="2"/>
      <c r="B734" s="2"/>
      <c r="C734" s="2"/>
      <c r="D734" s="22"/>
      <c r="E734" s="23"/>
      <c r="F734" s="2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">
      <c r="A735" s="2"/>
      <c r="B735" s="2"/>
      <c r="C735" s="2"/>
      <c r="D735" s="22"/>
      <c r="E735" s="23"/>
      <c r="F735" s="2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">
      <c r="A736" s="2"/>
      <c r="B736" s="2"/>
      <c r="C736" s="2"/>
      <c r="D736" s="22"/>
      <c r="E736" s="23"/>
      <c r="F736" s="2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">
      <c r="A737" s="2"/>
      <c r="B737" s="2"/>
      <c r="C737" s="2"/>
      <c r="D737" s="22"/>
      <c r="E737" s="23"/>
      <c r="F737" s="2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">
      <c r="A738" s="2"/>
      <c r="B738" s="2"/>
      <c r="C738" s="2"/>
      <c r="D738" s="22"/>
      <c r="E738" s="23"/>
      <c r="F738" s="2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">
      <c r="A739" s="2"/>
      <c r="B739" s="2"/>
      <c r="C739" s="2"/>
      <c r="D739" s="22"/>
      <c r="E739" s="23"/>
      <c r="F739" s="2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">
      <c r="A740" s="2"/>
      <c r="B740" s="2"/>
      <c r="C740" s="2"/>
      <c r="D740" s="22"/>
      <c r="E740" s="23"/>
      <c r="F740" s="2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">
      <c r="A741" s="2"/>
      <c r="B741" s="2"/>
      <c r="C741" s="2"/>
      <c r="D741" s="22"/>
      <c r="E741" s="23"/>
      <c r="F741" s="2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">
      <c r="A742" s="2"/>
      <c r="B742" s="2"/>
      <c r="C742" s="2"/>
      <c r="D742" s="22"/>
      <c r="E742" s="23"/>
      <c r="F742" s="2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">
      <c r="A743" s="2"/>
      <c r="B743" s="2"/>
      <c r="C743" s="2"/>
      <c r="D743" s="22"/>
      <c r="E743" s="23"/>
      <c r="F743" s="2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">
      <c r="A744" s="2"/>
      <c r="B744" s="2"/>
      <c r="C744" s="2"/>
      <c r="D744" s="22"/>
      <c r="E744" s="23"/>
      <c r="F744" s="2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">
      <c r="A745" s="2"/>
      <c r="B745" s="2"/>
      <c r="C745" s="2"/>
      <c r="D745" s="22"/>
      <c r="E745" s="23"/>
      <c r="F745" s="2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">
      <c r="A746" s="2"/>
      <c r="B746" s="2"/>
      <c r="C746" s="2"/>
      <c r="D746" s="22"/>
      <c r="E746" s="23"/>
      <c r="F746" s="2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">
      <c r="A747" s="2"/>
      <c r="B747" s="2"/>
      <c r="C747" s="2"/>
      <c r="D747" s="22"/>
      <c r="E747" s="23"/>
      <c r="F747" s="2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">
      <c r="A748" s="2"/>
      <c r="B748" s="2"/>
      <c r="C748" s="2"/>
      <c r="D748" s="22"/>
      <c r="E748" s="23"/>
      <c r="F748" s="2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">
      <c r="A749" s="2"/>
      <c r="B749" s="2"/>
      <c r="C749" s="2"/>
      <c r="D749" s="22"/>
      <c r="E749" s="23"/>
      <c r="F749" s="2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">
      <c r="A750" s="2"/>
      <c r="B750" s="2"/>
      <c r="C750" s="2"/>
      <c r="D750" s="22"/>
      <c r="E750" s="23"/>
      <c r="F750" s="2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">
      <c r="A751" s="2"/>
      <c r="B751" s="2"/>
      <c r="C751" s="2"/>
      <c r="D751" s="22"/>
      <c r="E751" s="23"/>
      <c r="F751" s="2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">
      <c r="A752" s="2"/>
      <c r="B752" s="2"/>
      <c r="C752" s="2"/>
      <c r="D752" s="22"/>
      <c r="E752" s="23"/>
      <c r="F752" s="2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">
      <c r="A753" s="2"/>
      <c r="B753" s="2"/>
      <c r="C753" s="2"/>
      <c r="D753" s="22"/>
      <c r="E753" s="23"/>
      <c r="F753" s="2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">
      <c r="A754" s="2"/>
      <c r="B754" s="2"/>
      <c r="C754" s="2"/>
      <c r="D754" s="22"/>
      <c r="E754" s="23"/>
      <c r="F754" s="2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">
      <c r="A755" s="2"/>
      <c r="B755" s="2"/>
      <c r="C755" s="2"/>
      <c r="D755" s="22"/>
      <c r="E755" s="23"/>
      <c r="F755" s="2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">
      <c r="A756" s="2"/>
      <c r="B756" s="2"/>
      <c r="C756" s="2"/>
      <c r="D756" s="22"/>
      <c r="E756" s="23"/>
      <c r="F756" s="2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">
      <c r="A757" s="2"/>
      <c r="B757" s="2"/>
      <c r="C757" s="2"/>
      <c r="D757" s="22"/>
      <c r="E757" s="23"/>
      <c r="F757" s="2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">
      <c r="A758" s="2"/>
      <c r="B758" s="2"/>
      <c r="C758" s="2"/>
      <c r="D758" s="22"/>
      <c r="E758" s="23"/>
      <c r="F758" s="2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">
      <c r="A759" s="2"/>
      <c r="B759" s="2"/>
      <c r="C759" s="2"/>
      <c r="D759" s="22"/>
      <c r="E759" s="23"/>
      <c r="F759" s="2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">
      <c r="A760" s="2"/>
      <c r="B760" s="2"/>
      <c r="C760" s="2"/>
      <c r="D760" s="22"/>
      <c r="E760" s="23"/>
      <c r="F760" s="2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">
      <c r="A761" s="2"/>
      <c r="B761" s="2"/>
      <c r="C761" s="2"/>
      <c r="D761" s="22"/>
      <c r="E761" s="23"/>
      <c r="F761" s="2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">
      <c r="A762" s="2"/>
      <c r="B762" s="2"/>
      <c r="C762" s="2"/>
      <c r="D762" s="22"/>
      <c r="E762" s="23"/>
      <c r="F762" s="2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">
      <c r="A763" s="2"/>
      <c r="B763" s="2"/>
      <c r="C763" s="2"/>
      <c r="D763" s="22"/>
      <c r="E763" s="23"/>
      <c r="F763" s="2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">
      <c r="A764" s="2"/>
      <c r="B764" s="2"/>
      <c r="C764" s="2"/>
      <c r="D764" s="22"/>
      <c r="E764" s="23"/>
      <c r="F764" s="2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">
      <c r="A765" s="2"/>
      <c r="B765" s="2"/>
      <c r="C765" s="2"/>
      <c r="D765" s="22"/>
      <c r="E765" s="23"/>
      <c r="F765" s="2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">
      <c r="A766" s="2"/>
      <c r="B766" s="2"/>
      <c r="C766" s="2"/>
      <c r="D766" s="22"/>
      <c r="E766" s="23"/>
      <c r="F766" s="2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">
      <c r="A767" s="2"/>
      <c r="B767" s="2"/>
      <c r="C767" s="2"/>
      <c r="D767" s="22"/>
      <c r="E767" s="23"/>
      <c r="F767" s="2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">
      <c r="A768" s="2"/>
      <c r="B768" s="2"/>
      <c r="C768" s="2"/>
      <c r="D768" s="22"/>
      <c r="E768" s="23"/>
      <c r="F768" s="2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">
      <c r="A769" s="2"/>
      <c r="B769" s="2"/>
      <c r="C769" s="2"/>
      <c r="D769" s="22"/>
      <c r="E769" s="23"/>
      <c r="F769" s="2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">
      <c r="A770" s="2"/>
      <c r="B770" s="2"/>
      <c r="C770" s="2"/>
      <c r="D770" s="22"/>
      <c r="E770" s="23"/>
      <c r="F770" s="2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">
      <c r="A771" s="2"/>
      <c r="B771" s="2"/>
      <c r="C771" s="2"/>
      <c r="D771" s="22"/>
      <c r="E771" s="23"/>
      <c r="F771" s="2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">
      <c r="A772" s="2"/>
      <c r="B772" s="2"/>
      <c r="C772" s="2"/>
      <c r="D772" s="22"/>
      <c r="E772" s="23"/>
      <c r="F772" s="2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">
      <c r="A773" s="2"/>
      <c r="B773" s="2"/>
      <c r="C773" s="2"/>
      <c r="D773" s="22"/>
      <c r="E773" s="23"/>
      <c r="F773" s="2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">
      <c r="A774" s="2"/>
      <c r="B774" s="2"/>
      <c r="C774" s="2"/>
      <c r="D774" s="22"/>
      <c r="E774" s="23"/>
      <c r="F774" s="2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">
      <c r="A775" s="2"/>
      <c r="B775" s="2"/>
      <c r="C775" s="2"/>
      <c r="D775" s="22"/>
      <c r="E775" s="23"/>
      <c r="F775" s="2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">
      <c r="A776" s="2"/>
      <c r="B776" s="2"/>
      <c r="C776" s="2"/>
      <c r="D776" s="22"/>
      <c r="E776" s="23"/>
      <c r="F776" s="2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">
      <c r="A777" s="2"/>
      <c r="B777" s="2"/>
      <c r="C777" s="2"/>
      <c r="D777" s="22"/>
      <c r="E777" s="23"/>
      <c r="F777" s="2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">
      <c r="A778" s="2"/>
      <c r="B778" s="2"/>
      <c r="C778" s="2"/>
      <c r="D778" s="22"/>
      <c r="E778" s="23"/>
      <c r="F778" s="2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">
      <c r="A779" s="2"/>
      <c r="B779" s="2"/>
      <c r="C779" s="2"/>
      <c r="D779" s="22"/>
      <c r="E779" s="23"/>
      <c r="F779" s="2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">
      <c r="A780" s="2"/>
      <c r="B780" s="2"/>
      <c r="C780" s="2"/>
      <c r="D780" s="22"/>
      <c r="E780" s="23"/>
      <c r="F780" s="2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">
      <c r="A781" s="2"/>
      <c r="B781" s="2"/>
      <c r="C781" s="2"/>
      <c r="D781" s="22"/>
      <c r="E781" s="23"/>
      <c r="F781" s="2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">
      <c r="A782" s="2"/>
      <c r="B782" s="2"/>
      <c r="C782" s="2"/>
      <c r="D782" s="22"/>
      <c r="E782" s="23"/>
      <c r="F782" s="2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">
      <c r="A783" s="2"/>
      <c r="B783" s="2"/>
      <c r="C783" s="2"/>
      <c r="D783" s="22"/>
      <c r="E783" s="23"/>
      <c r="F783" s="2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">
      <c r="A784" s="2"/>
      <c r="B784" s="2"/>
      <c r="C784" s="2"/>
      <c r="D784" s="22"/>
      <c r="E784" s="23"/>
      <c r="F784" s="2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">
      <c r="A785" s="2"/>
      <c r="B785" s="2"/>
      <c r="C785" s="2"/>
      <c r="D785" s="22"/>
      <c r="E785" s="23"/>
      <c r="F785" s="2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">
      <c r="A786" s="2"/>
      <c r="B786" s="2"/>
      <c r="C786" s="2"/>
      <c r="D786" s="22"/>
      <c r="E786" s="23"/>
      <c r="F786" s="2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">
      <c r="A787" s="2"/>
      <c r="B787" s="2"/>
      <c r="C787" s="2"/>
      <c r="D787" s="22"/>
      <c r="E787" s="23"/>
      <c r="F787" s="2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">
      <c r="A788" s="2"/>
      <c r="B788" s="2"/>
      <c r="C788" s="2"/>
      <c r="D788" s="22"/>
      <c r="E788" s="23"/>
      <c r="F788" s="2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">
      <c r="A789" s="2"/>
      <c r="B789" s="2"/>
      <c r="C789" s="2"/>
      <c r="D789" s="22"/>
      <c r="E789" s="23"/>
      <c r="F789" s="2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">
      <c r="A790" s="2"/>
      <c r="B790" s="2"/>
      <c r="C790" s="2"/>
      <c r="D790" s="22"/>
      <c r="E790" s="23"/>
      <c r="F790" s="2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">
      <c r="A791" s="2"/>
      <c r="B791" s="2"/>
      <c r="C791" s="2"/>
      <c r="D791" s="22"/>
      <c r="E791" s="23"/>
      <c r="F791" s="2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">
      <c r="A792" s="2"/>
      <c r="B792" s="2"/>
      <c r="C792" s="2"/>
      <c r="D792" s="22"/>
      <c r="E792" s="23"/>
      <c r="F792" s="2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">
      <c r="A793" s="2"/>
      <c r="B793" s="2"/>
      <c r="C793" s="2"/>
      <c r="D793" s="22"/>
      <c r="E793" s="23"/>
      <c r="F793" s="2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">
      <c r="A794" s="2"/>
      <c r="B794" s="2"/>
      <c r="C794" s="2"/>
      <c r="D794" s="22"/>
      <c r="E794" s="23"/>
      <c r="F794" s="2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">
      <c r="A795" s="2"/>
      <c r="B795" s="2"/>
      <c r="C795" s="2"/>
      <c r="D795" s="22"/>
      <c r="E795" s="23"/>
      <c r="F795" s="2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">
      <c r="A796" s="2"/>
      <c r="B796" s="2"/>
      <c r="C796" s="2"/>
      <c r="D796" s="22"/>
      <c r="E796" s="23"/>
      <c r="F796" s="2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">
      <c r="A797" s="2"/>
      <c r="B797" s="2"/>
      <c r="C797" s="2"/>
      <c r="D797" s="22"/>
      <c r="E797" s="23"/>
      <c r="F797" s="2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">
      <c r="A798" s="2"/>
      <c r="B798" s="2"/>
      <c r="C798" s="2"/>
      <c r="D798" s="22"/>
      <c r="E798" s="23"/>
      <c r="F798" s="2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">
      <c r="A799" s="2"/>
      <c r="B799" s="2"/>
      <c r="C799" s="2"/>
      <c r="D799" s="22"/>
      <c r="E799" s="23"/>
      <c r="F799" s="2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">
      <c r="A800" s="2"/>
      <c r="B800" s="2"/>
      <c r="C800" s="2"/>
      <c r="D800" s="22"/>
      <c r="E800" s="23"/>
      <c r="F800" s="2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">
      <c r="A801" s="2"/>
      <c r="B801" s="2"/>
      <c r="C801" s="2"/>
      <c r="D801" s="22"/>
      <c r="E801" s="23"/>
      <c r="F801" s="2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">
      <c r="A802" s="2"/>
      <c r="B802" s="2"/>
      <c r="C802" s="2"/>
      <c r="D802" s="22"/>
      <c r="E802" s="23"/>
      <c r="F802" s="2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">
      <c r="A803" s="2"/>
      <c r="B803" s="2"/>
      <c r="C803" s="2"/>
      <c r="D803" s="22"/>
      <c r="E803" s="23"/>
      <c r="F803" s="2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">
      <c r="A804" s="2"/>
      <c r="B804" s="2"/>
      <c r="C804" s="2"/>
      <c r="D804" s="22"/>
      <c r="E804" s="23"/>
      <c r="F804" s="2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">
      <c r="A805" s="2"/>
      <c r="B805" s="2"/>
      <c r="C805" s="2"/>
      <c r="D805" s="22"/>
      <c r="E805" s="23"/>
      <c r="F805" s="2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">
      <c r="A806" s="2"/>
      <c r="B806" s="2"/>
      <c r="C806" s="2"/>
      <c r="D806" s="22"/>
      <c r="E806" s="23"/>
      <c r="F806" s="2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">
      <c r="A807" s="2"/>
      <c r="B807" s="2"/>
      <c r="C807" s="2"/>
      <c r="D807" s="22"/>
      <c r="E807" s="23"/>
      <c r="F807" s="2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">
      <c r="A808" s="2"/>
      <c r="B808" s="2"/>
      <c r="C808" s="2"/>
      <c r="D808" s="22"/>
      <c r="E808" s="23"/>
      <c r="F808" s="2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">
      <c r="A809" s="2"/>
      <c r="B809" s="2"/>
      <c r="C809" s="2"/>
      <c r="D809" s="22"/>
      <c r="E809" s="23"/>
      <c r="F809" s="2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">
      <c r="A810" s="2"/>
      <c r="B810" s="2"/>
      <c r="C810" s="2"/>
      <c r="D810" s="22"/>
      <c r="E810" s="23"/>
      <c r="F810" s="2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">
      <c r="A811" s="2"/>
      <c r="B811" s="2"/>
      <c r="C811" s="2"/>
      <c r="D811" s="22"/>
      <c r="E811" s="23"/>
      <c r="F811" s="2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">
      <c r="A812" s="2"/>
      <c r="B812" s="2"/>
      <c r="C812" s="2"/>
      <c r="D812" s="22"/>
      <c r="E812" s="23"/>
      <c r="F812" s="2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">
      <c r="A813" s="2"/>
      <c r="B813" s="2"/>
      <c r="C813" s="2"/>
      <c r="D813" s="22"/>
      <c r="E813" s="23"/>
      <c r="F813" s="2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">
      <c r="A814" s="2"/>
      <c r="B814" s="2"/>
      <c r="C814" s="2"/>
      <c r="D814" s="22"/>
      <c r="E814" s="23"/>
      <c r="F814" s="2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">
      <c r="A815" s="2"/>
      <c r="B815" s="2"/>
      <c r="C815" s="2"/>
      <c r="D815" s="22"/>
      <c r="E815" s="23"/>
      <c r="F815" s="2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">
      <c r="A816" s="2"/>
      <c r="B816" s="2"/>
      <c r="C816" s="2"/>
      <c r="D816" s="22"/>
      <c r="E816" s="23"/>
      <c r="F816" s="2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">
      <c r="A817" s="2"/>
      <c r="B817" s="2"/>
      <c r="C817" s="2"/>
      <c r="D817" s="22"/>
      <c r="E817" s="23"/>
      <c r="F817" s="2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">
      <c r="A818" s="2"/>
      <c r="B818" s="2"/>
      <c r="C818" s="2"/>
      <c r="D818" s="22"/>
      <c r="E818" s="23"/>
      <c r="F818" s="2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">
      <c r="A819" s="2"/>
      <c r="B819" s="2"/>
      <c r="C819" s="2"/>
      <c r="D819" s="22"/>
      <c r="E819" s="23"/>
      <c r="F819" s="2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">
      <c r="A820" s="2"/>
      <c r="B820" s="2"/>
      <c r="C820" s="2"/>
      <c r="D820" s="22"/>
      <c r="E820" s="23"/>
      <c r="F820" s="2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">
      <c r="A821" s="2"/>
      <c r="B821" s="2"/>
      <c r="C821" s="2"/>
      <c r="D821" s="22"/>
      <c r="E821" s="23"/>
      <c r="F821" s="2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">
      <c r="A822" s="2"/>
      <c r="B822" s="2"/>
      <c r="C822" s="2"/>
      <c r="D822" s="22"/>
      <c r="E822" s="23"/>
      <c r="F822" s="2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">
      <c r="A823" s="2"/>
      <c r="B823" s="2"/>
      <c r="C823" s="2"/>
      <c r="D823" s="22"/>
      <c r="E823" s="23"/>
      <c r="F823" s="2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">
      <c r="A824" s="2"/>
      <c r="B824" s="2"/>
      <c r="C824" s="2"/>
      <c r="D824" s="22"/>
      <c r="E824" s="23"/>
      <c r="F824" s="2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">
      <c r="A825" s="2"/>
      <c r="B825" s="2"/>
      <c r="C825" s="2"/>
      <c r="D825" s="22"/>
      <c r="E825" s="23"/>
      <c r="F825" s="2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">
      <c r="A826" s="2"/>
      <c r="B826" s="2"/>
      <c r="C826" s="2"/>
      <c r="D826" s="22"/>
      <c r="E826" s="23"/>
      <c r="F826" s="2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">
      <c r="A827" s="2"/>
      <c r="B827" s="2"/>
      <c r="C827" s="2"/>
      <c r="D827" s="22"/>
      <c r="E827" s="23"/>
      <c r="F827" s="2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">
      <c r="A828" s="2"/>
      <c r="B828" s="2"/>
      <c r="C828" s="2"/>
      <c r="D828" s="22"/>
      <c r="E828" s="23"/>
      <c r="F828" s="2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">
      <c r="A829" s="2"/>
      <c r="B829" s="2"/>
      <c r="C829" s="2"/>
      <c r="D829" s="22"/>
      <c r="E829" s="23"/>
      <c r="F829" s="2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">
      <c r="A830" s="2"/>
      <c r="B830" s="2"/>
      <c r="C830" s="2"/>
      <c r="D830" s="22"/>
      <c r="E830" s="23"/>
      <c r="F830" s="2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">
      <c r="A831" s="2"/>
      <c r="B831" s="2"/>
      <c r="C831" s="2"/>
      <c r="D831" s="22"/>
      <c r="E831" s="23"/>
      <c r="F831" s="2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">
      <c r="A832" s="2"/>
      <c r="B832" s="2"/>
      <c r="C832" s="2"/>
      <c r="D832" s="22"/>
      <c r="E832" s="23"/>
      <c r="F832" s="2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">
      <c r="A833" s="2"/>
      <c r="B833" s="2"/>
      <c r="C833" s="2"/>
      <c r="D833" s="22"/>
      <c r="E833" s="23"/>
      <c r="F833" s="2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">
      <c r="A834" s="2"/>
      <c r="B834" s="2"/>
      <c r="C834" s="2"/>
      <c r="D834" s="22"/>
      <c r="E834" s="23"/>
      <c r="F834" s="2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">
      <c r="A835" s="2"/>
      <c r="B835" s="2"/>
      <c r="C835" s="2"/>
      <c r="D835" s="22"/>
      <c r="E835" s="23"/>
      <c r="F835" s="2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">
      <c r="A836" s="2"/>
      <c r="B836" s="2"/>
      <c r="C836" s="2"/>
      <c r="D836" s="22"/>
      <c r="E836" s="23"/>
      <c r="F836" s="2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">
      <c r="A837" s="2"/>
      <c r="B837" s="2"/>
      <c r="C837" s="2"/>
      <c r="D837" s="22"/>
      <c r="E837" s="23"/>
      <c r="F837" s="2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">
      <c r="A838" s="2"/>
      <c r="B838" s="2"/>
      <c r="C838" s="2"/>
      <c r="D838" s="22"/>
      <c r="E838" s="23"/>
      <c r="F838" s="2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">
      <c r="A839" s="2"/>
      <c r="B839" s="2"/>
      <c r="C839" s="2"/>
      <c r="D839" s="22"/>
      <c r="E839" s="23"/>
      <c r="F839" s="2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">
      <c r="A840" s="2"/>
      <c r="B840" s="2"/>
      <c r="C840" s="2"/>
      <c r="D840" s="22"/>
      <c r="E840" s="23"/>
      <c r="F840" s="2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">
      <c r="A841" s="2"/>
      <c r="B841" s="2"/>
      <c r="C841" s="2"/>
      <c r="D841" s="22"/>
      <c r="E841" s="23"/>
      <c r="F841" s="2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">
      <c r="A842" s="2"/>
      <c r="B842" s="2"/>
      <c r="C842" s="2"/>
      <c r="D842" s="22"/>
      <c r="E842" s="23"/>
      <c r="F842" s="2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">
      <c r="A843" s="2"/>
      <c r="B843" s="2"/>
      <c r="C843" s="2"/>
      <c r="D843" s="22"/>
      <c r="E843" s="23"/>
      <c r="F843" s="2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">
      <c r="A844" s="2"/>
      <c r="B844" s="2"/>
      <c r="C844" s="2"/>
      <c r="D844" s="22"/>
      <c r="E844" s="23"/>
      <c r="F844" s="2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">
      <c r="A845" s="2"/>
      <c r="B845" s="2"/>
      <c r="C845" s="2"/>
      <c r="D845" s="22"/>
      <c r="E845" s="23"/>
      <c r="F845" s="2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">
      <c r="A846" s="2"/>
      <c r="B846" s="2"/>
      <c r="C846" s="2"/>
      <c r="D846" s="22"/>
      <c r="E846" s="23"/>
      <c r="F846" s="2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">
      <c r="A847" s="2"/>
      <c r="B847" s="2"/>
      <c r="C847" s="2"/>
      <c r="D847" s="22"/>
      <c r="E847" s="23"/>
      <c r="F847" s="2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">
      <c r="A848" s="2"/>
      <c r="B848" s="2"/>
      <c r="C848" s="2"/>
      <c r="D848" s="22"/>
      <c r="E848" s="23"/>
      <c r="F848" s="2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">
      <c r="A849" s="2"/>
      <c r="B849" s="2"/>
      <c r="C849" s="2"/>
      <c r="D849" s="22"/>
      <c r="E849" s="23"/>
      <c r="F849" s="2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">
      <c r="A850" s="2"/>
      <c r="B850" s="2"/>
      <c r="C850" s="2"/>
      <c r="D850" s="22"/>
      <c r="E850" s="23"/>
      <c r="F850" s="2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">
      <c r="A851" s="2"/>
      <c r="B851" s="2"/>
      <c r="C851" s="2"/>
      <c r="D851" s="22"/>
      <c r="E851" s="23"/>
      <c r="F851" s="2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">
      <c r="A852" s="2"/>
      <c r="B852" s="2"/>
      <c r="C852" s="2"/>
      <c r="D852" s="22"/>
      <c r="E852" s="23"/>
      <c r="F852" s="2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">
      <c r="A853" s="2"/>
      <c r="B853" s="2"/>
      <c r="C853" s="2"/>
      <c r="D853" s="22"/>
      <c r="E853" s="23"/>
      <c r="F853" s="2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">
      <c r="A854" s="2"/>
      <c r="B854" s="2"/>
      <c r="C854" s="2"/>
      <c r="D854" s="22"/>
      <c r="E854" s="23"/>
      <c r="F854" s="2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">
      <c r="A855" s="2"/>
      <c r="B855" s="2"/>
      <c r="C855" s="2"/>
      <c r="D855" s="22"/>
      <c r="E855" s="23"/>
      <c r="F855" s="2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">
      <c r="A856" s="2"/>
      <c r="B856" s="2"/>
      <c r="C856" s="2"/>
      <c r="D856" s="22"/>
      <c r="E856" s="23"/>
      <c r="F856" s="2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">
      <c r="A857" s="2"/>
      <c r="B857" s="2"/>
      <c r="C857" s="2"/>
      <c r="D857" s="22"/>
      <c r="E857" s="23"/>
      <c r="F857" s="2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">
      <c r="A858" s="2"/>
      <c r="B858" s="2"/>
      <c r="C858" s="2"/>
      <c r="D858" s="22"/>
      <c r="E858" s="23"/>
      <c r="F858" s="2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">
      <c r="A859" s="2"/>
      <c r="B859" s="2"/>
      <c r="C859" s="2"/>
      <c r="D859" s="22"/>
      <c r="E859" s="23"/>
      <c r="F859" s="2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">
      <c r="A860" s="2"/>
      <c r="B860" s="2"/>
      <c r="C860" s="2"/>
      <c r="D860" s="22"/>
      <c r="E860" s="23"/>
      <c r="F860" s="2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">
      <c r="A861" s="2"/>
      <c r="B861" s="2"/>
      <c r="C861" s="2"/>
      <c r="D861" s="22"/>
      <c r="E861" s="23"/>
      <c r="F861" s="2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">
      <c r="A862" s="2"/>
      <c r="B862" s="2"/>
      <c r="C862" s="2"/>
      <c r="D862" s="22"/>
      <c r="E862" s="23"/>
      <c r="F862" s="2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">
      <c r="A863" s="2"/>
      <c r="B863" s="2"/>
      <c r="C863" s="2"/>
      <c r="D863" s="22"/>
      <c r="E863" s="23"/>
      <c r="F863" s="2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">
      <c r="A864" s="2"/>
      <c r="B864" s="2"/>
      <c r="C864" s="2"/>
      <c r="D864" s="22"/>
      <c r="E864" s="23"/>
      <c r="F864" s="2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">
      <c r="A865" s="2"/>
      <c r="B865" s="2"/>
      <c r="C865" s="2"/>
      <c r="D865" s="22"/>
      <c r="E865" s="23"/>
      <c r="F865" s="2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">
      <c r="A866" s="2"/>
      <c r="B866" s="2"/>
      <c r="C866" s="2"/>
      <c r="D866" s="22"/>
      <c r="E866" s="23"/>
      <c r="F866" s="2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">
      <c r="A867" s="2"/>
      <c r="B867" s="2"/>
      <c r="C867" s="2"/>
      <c r="D867" s="22"/>
      <c r="E867" s="23"/>
      <c r="F867" s="2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">
      <c r="A868" s="2"/>
      <c r="B868" s="2"/>
      <c r="C868" s="2"/>
      <c r="D868" s="22"/>
      <c r="E868" s="23"/>
      <c r="F868" s="2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">
      <c r="A869" s="2"/>
      <c r="B869" s="2"/>
      <c r="C869" s="2"/>
      <c r="D869" s="22"/>
      <c r="E869" s="23"/>
      <c r="F869" s="2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">
      <c r="A870" s="2"/>
      <c r="B870" s="2"/>
      <c r="C870" s="2"/>
      <c r="D870" s="22"/>
      <c r="E870" s="23"/>
      <c r="F870" s="2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">
      <c r="A871" s="2"/>
      <c r="B871" s="2"/>
      <c r="C871" s="2"/>
      <c r="D871" s="22"/>
      <c r="E871" s="23"/>
      <c r="F871" s="2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">
      <c r="A872" s="2"/>
      <c r="B872" s="2"/>
      <c r="C872" s="2"/>
      <c r="D872" s="22"/>
      <c r="E872" s="23"/>
      <c r="F872" s="2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">
      <c r="A873" s="2"/>
      <c r="B873" s="2"/>
      <c r="C873" s="2"/>
      <c r="D873" s="22"/>
      <c r="E873" s="23"/>
      <c r="F873" s="2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">
      <c r="A874" s="2"/>
      <c r="B874" s="2"/>
      <c r="C874" s="2"/>
      <c r="D874" s="22"/>
      <c r="E874" s="23"/>
      <c r="F874" s="2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">
      <c r="A875" s="2"/>
      <c r="B875" s="2"/>
      <c r="C875" s="2"/>
      <c r="D875" s="22"/>
      <c r="E875" s="23"/>
      <c r="F875" s="2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">
      <c r="A876" s="2"/>
      <c r="B876" s="2"/>
      <c r="C876" s="2"/>
      <c r="D876" s="22"/>
      <c r="E876" s="23"/>
      <c r="F876" s="2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">
      <c r="A877" s="2"/>
      <c r="B877" s="2"/>
      <c r="C877" s="2"/>
      <c r="D877" s="22"/>
      <c r="E877" s="23"/>
      <c r="F877" s="2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">
      <c r="A878" s="2"/>
      <c r="B878" s="2"/>
      <c r="C878" s="2"/>
      <c r="D878" s="22"/>
      <c r="E878" s="23"/>
      <c r="F878" s="2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">
      <c r="A879" s="2"/>
      <c r="B879" s="2"/>
      <c r="C879" s="2"/>
      <c r="D879" s="22"/>
      <c r="E879" s="23"/>
      <c r="F879" s="2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">
      <c r="A880" s="2"/>
      <c r="B880" s="2"/>
      <c r="C880" s="2"/>
      <c r="D880" s="22"/>
      <c r="E880" s="23"/>
      <c r="F880" s="2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">
      <c r="A881" s="2"/>
      <c r="B881" s="2"/>
      <c r="C881" s="2"/>
      <c r="D881" s="22"/>
      <c r="E881" s="23"/>
      <c r="F881" s="2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">
      <c r="A882" s="2"/>
      <c r="B882" s="2"/>
      <c r="C882" s="2"/>
      <c r="D882" s="22"/>
      <c r="E882" s="23"/>
      <c r="F882" s="2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">
      <c r="A883" s="2"/>
      <c r="B883" s="2"/>
      <c r="C883" s="2"/>
      <c r="D883" s="22"/>
      <c r="E883" s="23"/>
      <c r="F883" s="2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">
      <c r="A884" s="2"/>
      <c r="B884" s="2"/>
      <c r="C884" s="2"/>
      <c r="D884" s="22"/>
      <c r="E884" s="23"/>
      <c r="F884" s="2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">
      <c r="A885" s="2"/>
      <c r="B885" s="2"/>
      <c r="C885" s="2"/>
      <c r="D885" s="22"/>
      <c r="E885" s="23"/>
      <c r="F885" s="2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">
      <c r="A886" s="2"/>
      <c r="B886" s="2"/>
      <c r="C886" s="2"/>
      <c r="D886" s="22"/>
      <c r="E886" s="23"/>
      <c r="F886" s="2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">
      <c r="A887" s="2"/>
      <c r="B887" s="2"/>
      <c r="C887" s="2"/>
      <c r="D887" s="22"/>
      <c r="E887" s="23"/>
      <c r="F887" s="2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">
      <c r="A888" s="2"/>
      <c r="B888" s="2"/>
      <c r="C888" s="2"/>
      <c r="D888" s="22"/>
      <c r="E888" s="23"/>
      <c r="F888" s="2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">
      <c r="A889" s="2"/>
      <c r="B889" s="2"/>
      <c r="C889" s="2"/>
      <c r="D889" s="22"/>
      <c r="E889" s="23"/>
      <c r="F889" s="2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">
      <c r="A890" s="2"/>
      <c r="B890" s="2"/>
      <c r="C890" s="2"/>
      <c r="D890" s="22"/>
      <c r="E890" s="23"/>
      <c r="F890" s="2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">
      <c r="A891" s="2"/>
      <c r="B891" s="2"/>
      <c r="C891" s="2"/>
      <c r="D891" s="22"/>
      <c r="E891" s="23"/>
      <c r="F891" s="2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">
      <c r="A892" s="2"/>
      <c r="B892" s="2"/>
      <c r="C892" s="2"/>
      <c r="D892" s="22"/>
      <c r="E892" s="23"/>
      <c r="F892" s="2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">
      <c r="A893" s="2"/>
      <c r="B893" s="2"/>
      <c r="C893" s="2"/>
      <c r="D893" s="22"/>
      <c r="E893" s="23"/>
      <c r="F893" s="2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">
      <c r="A894" s="2"/>
      <c r="B894" s="2"/>
      <c r="C894" s="2"/>
      <c r="D894" s="22"/>
      <c r="E894" s="23"/>
      <c r="F894" s="2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">
      <c r="A895" s="2"/>
      <c r="B895" s="2"/>
      <c r="C895" s="2"/>
      <c r="D895" s="22"/>
      <c r="E895" s="23"/>
      <c r="F895" s="2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">
      <c r="A896" s="2"/>
      <c r="B896" s="2"/>
      <c r="C896" s="2"/>
      <c r="D896" s="22"/>
      <c r="E896" s="23"/>
      <c r="F896" s="2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">
      <c r="A897" s="2"/>
      <c r="B897" s="2"/>
      <c r="C897" s="2"/>
      <c r="D897" s="22"/>
      <c r="E897" s="23"/>
      <c r="F897" s="2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">
      <c r="A898" s="2"/>
      <c r="B898" s="2"/>
      <c r="C898" s="2"/>
      <c r="D898" s="22"/>
      <c r="E898" s="23"/>
      <c r="F898" s="2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">
      <c r="A899" s="2"/>
      <c r="B899" s="2"/>
      <c r="C899" s="2"/>
      <c r="D899" s="22"/>
      <c r="E899" s="23"/>
      <c r="F899" s="2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">
      <c r="A900" s="2"/>
      <c r="B900" s="2"/>
      <c r="C900" s="2"/>
      <c r="D900" s="22"/>
      <c r="E900" s="23"/>
      <c r="F900" s="2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">
      <c r="A901" s="2"/>
      <c r="B901" s="2"/>
      <c r="C901" s="2"/>
      <c r="D901" s="22"/>
      <c r="E901" s="23"/>
      <c r="F901" s="2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">
      <c r="A902" s="2"/>
      <c r="B902" s="2"/>
      <c r="C902" s="2"/>
      <c r="D902" s="22"/>
      <c r="E902" s="23"/>
      <c r="F902" s="2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">
      <c r="A903" s="2"/>
      <c r="B903" s="2"/>
      <c r="C903" s="2"/>
      <c r="D903" s="22"/>
      <c r="E903" s="23"/>
      <c r="F903" s="2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">
      <c r="A904" s="2"/>
      <c r="B904" s="2"/>
      <c r="C904" s="2"/>
      <c r="D904" s="22"/>
      <c r="E904" s="23"/>
      <c r="F904" s="2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">
      <c r="A905" s="2"/>
      <c r="B905" s="2"/>
      <c r="C905" s="2"/>
      <c r="D905" s="22"/>
      <c r="E905" s="23"/>
      <c r="F905" s="2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">
      <c r="A906" s="2"/>
      <c r="B906" s="2"/>
      <c r="C906" s="2"/>
      <c r="D906" s="22"/>
      <c r="E906" s="23"/>
      <c r="F906" s="2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">
      <c r="A907" s="2"/>
      <c r="B907" s="2"/>
      <c r="C907" s="2"/>
      <c r="D907" s="22"/>
      <c r="E907" s="23"/>
      <c r="F907" s="2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">
      <c r="A908" s="2"/>
      <c r="B908" s="2"/>
      <c r="C908" s="2"/>
      <c r="D908" s="22"/>
      <c r="E908" s="23"/>
      <c r="F908" s="2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">
      <c r="A909" s="2"/>
      <c r="B909" s="2"/>
      <c r="C909" s="2"/>
      <c r="D909" s="22"/>
      <c r="E909" s="23"/>
      <c r="F909" s="2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">
      <c r="A910" s="2"/>
      <c r="B910" s="2"/>
      <c r="C910" s="2"/>
      <c r="D910" s="22"/>
      <c r="E910" s="23"/>
      <c r="F910" s="2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">
      <c r="A911" s="2"/>
      <c r="B911" s="2"/>
      <c r="C911" s="2"/>
      <c r="D911" s="22"/>
      <c r="E911" s="23"/>
      <c r="F911" s="2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">
      <c r="A912" s="2"/>
      <c r="B912" s="2"/>
      <c r="C912" s="2"/>
      <c r="D912" s="22"/>
      <c r="E912" s="23"/>
      <c r="F912" s="2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">
      <c r="A913" s="2"/>
      <c r="B913" s="2"/>
      <c r="C913" s="2"/>
      <c r="D913" s="22"/>
      <c r="E913" s="23"/>
      <c r="F913" s="2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">
      <c r="A914" s="2"/>
      <c r="B914" s="2"/>
      <c r="C914" s="2"/>
      <c r="D914" s="22"/>
      <c r="E914" s="23"/>
      <c r="F914" s="2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">
      <c r="A915" s="2"/>
      <c r="B915" s="2"/>
      <c r="C915" s="2"/>
      <c r="D915" s="22"/>
      <c r="E915" s="23"/>
      <c r="F915" s="2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">
      <c r="A916" s="2"/>
      <c r="B916" s="2"/>
      <c r="C916" s="2"/>
      <c r="D916" s="22"/>
      <c r="E916" s="23"/>
      <c r="F916" s="2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">
      <c r="A917" s="2"/>
      <c r="B917" s="2"/>
      <c r="C917" s="2"/>
      <c r="D917" s="22"/>
      <c r="E917" s="23"/>
      <c r="F917" s="2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">
      <c r="A918" s="2"/>
      <c r="B918" s="2"/>
      <c r="C918" s="2"/>
      <c r="D918" s="22"/>
      <c r="E918" s="23"/>
      <c r="F918" s="2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">
      <c r="A919" s="2"/>
      <c r="B919" s="2"/>
      <c r="C919" s="2"/>
      <c r="D919" s="22"/>
      <c r="E919" s="23"/>
      <c r="F919" s="2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">
      <c r="A920" s="2"/>
      <c r="B920" s="2"/>
      <c r="C920" s="2"/>
      <c r="D920" s="22"/>
      <c r="E920" s="23"/>
      <c r="F920" s="2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">
      <c r="A921" s="2"/>
      <c r="B921" s="2"/>
      <c r="C921" s="2"/>
      <c r="D921" s="22"/>
      <c r="E921" s="23"/>
      <c r="F921" s="2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">
      <c r="A922" s="2"/>
      <c r="B922" s="2"/>
      <c r="C922" s="2"/>
      <c r="D922" s="22"/>
      <c r="E922" s="23"/>
      <c r="F922" s="2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">
      <c r="A923" s="2"/>
      <c r="B923" s="2"/>
      <c r="C923" s="2"/>
      <c r="D923" s="22"/>
      <c r="E923" s="23"/>
      <c r="F923" s="2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">
      <c r="A924" s="2"/>
      <c r="B924" s="2"/>
      <c r="C924" s="2"/>
      <c r="D924" s="22"/>
      <c r="E924" s="23"/>
      <c r="F924" s="2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">
      <c r="A925" s="2"/>
      <c r="B925" s="2"/>
      <c r="C925" s="2"/>
      <c r="D925" s="22"/>
      <c r="E925" s="23"/>
      <c r="F925" s="2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">
      <c r="A926" s="2"/>
      <c r="B926" s="2"/>
      <c r="C926" s="2"/>
      <c r="D926" s="22"/>
      <c r="E926" s="23"/>
      <c r="F926" s="2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">
      <c r="A927" s="2"/>
      <c r="B927" s="2"/>
      <c r="C927" s="2"/>
      <c r="D927" s="22"/>
      <c r="E927" s="23"/>
      <c r="F927" s="2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">
      <c r="A928" s="2"/>
      <c r="B928" s="2"/>
      <c r="C928" s="2"/>
      <c r="D928" s="22"/>
      <c r="E928" s="23"/>
      <c r="F928" s="2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">
      <c r="A929" s="2"/>
      <c r="B929" s="2"/>
      <c r="C929" s="2"/>
      <c r="D929" s="22"/>
      <c r="E929" s="23"/>
      <c r="F929" s="2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">
      <c r="A930" s="2"/>
      <c r="B930" s="2"/>
      <c r="C930" s="2"/>
      <c r="D930" s="22"/>
      <c r="E930" s="23"/>
      <c r="F930" s="2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">
      <c r="A931" s="2"/>
      <c r="B931" s="2"/>
      <c r="C931" s="2"/>
      <c r="D931" s="22"/>
      <c r="E931" s="23"/>
      <c r="F931" s="2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">
      <c r="A932" s="2"/>
      <c r="B932" s="2"/>
      <c r="C932" s="2"/>
      <c r="D932" s="22"/>
      <c r="E932" s="23"/>
      <c r="F932" s="2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">
      <c r="A933" s="2"/>
      <c r="B933" s="2"/>
      <c r="C933" s="2"/>
      <c r="D933" s="22"/>
      <c r="E933" s="23"/>
      <c r="F933" s="2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">
      <c r="A934" s="2"/>
      <c r="B934" s="2"/>
      <c r="C934" s="2"/>
      <c r="D934" s="22"/>
      <c r="E934" s="23"/>
      <c r="F934" s="2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">
      <c r="A935" s="2"/>
      <c r="B935" s="2"/>
      <c r="C935" s="2"/>
      <c r="D935" s="22"/>
      <c r="E935" s="23"/>
      <c r="F935" s="2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">
      <c r="A936" s="2"/>
      <c r="B936" s="2"/>
      <c r="C936" s="2"/>
      <c r="D936" s="22"/>
      <c r="E936" s="23"/>
      <c r="F936" s="2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">
      <c r="A937" s="2"/>
      <c r="B937" s="2"/>
      <c r="C937" s="2"/>
      <c r="D937" s="22"/>
      <c r="E937" s="23"/>
      <c r="F937" s="2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">
      <c r="A938" s="2"/>
      <c r="B938" s="2"/>
      <c r="C938" s="2"/>
      <c r="D938" s="22"/>
      <c r="E938" s="23"/>
      <c r="F938" s="2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">
      <c r="A939" s="2"/>
      <c r="B939" s="2"/>
      <c r="C939" s="2"/>
      <c r="D939" s="22"/>
      <c r="E939" s="23"/>
      <c r="F939" s="2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">
      <c r="A940" s="2"/>
      <c r="B940" s="2"/>
      <c r="C940" s="2"/>
      <c r="D940" s="22"/>
      <c r="E940" s="23"/>
      <c r="F940" s="2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">
      <c r="A941" s="2"/>
      <c r="B941" s="2"/>
      <c r="C941" s="2"/>
      <c r="D941" s="22"/>
      <c r="E941" s="23"/>
      <c r="F941" s="2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">
      <c r="A942" s="2"/>
      <c r="B942" s="2"/>
      <c r="C942" s="2"/>
      <c r="D942" s="22"/>
      <c r="E942" s="23"/>
      <c r="F942" s="2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">
      <c r="A943" s="2"/>
      <c r="B943" s="2"/>
      <c r="C943" s="2"/>
      <c r="D943" s="22"/>
      <c r="E943" s="23"/>
      <c r="F943" s="2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">
      <c r="A944" s="2"/>
      <c r="B944" s="2"/>
      <c r="C944" s="2"/>
      <c r="D944" s="22"/>
      <c r="E944" s="23"/>
      <c r="F944" s="2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">
      <c r="A945" s="2"/>
      <c r="B945" s="2"/>
      <c r="C945" s="2"/>
      <c r="D945" s="22"/>
      <c r="E945" s="23"/>
      <c r="F945" s="2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">
      <c r="A946" s="2"/>
      <c r="B946" s="2"/>
      <c r="C946" s="2"/>
      <c r="D946" s="22"/>
      <c r="E946" s="23"/>
      <c r="F946" s="2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">
      <c r="A947" s="2"/>
      <c r="B947" s="2"/>
      <c r="C947" s="2"/>
      <c r="D947" s="22"/>
      <c r="E947" s="23"/>
      <c r="F947" s="2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">
      <c r="A948" s="2"/>
      <c r="B948" s="2"/>
      <c r="C948" s="2"/>
      <c r="D948" s="22"/>
      <c r="E948" s="23"/>
      <c r="F948" s="2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">
      <c r="A949" s="2"/>
      <c r="B949" s="2"/>
      <c r="C949" s="2"/>
      <c r="D949" s="22"/>
      <c r="E949" s="23"/>
      <c r="F949" s="2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">
      <c r="A950" s="2"/>
      <c r="B950" s="2"/>
      <c r="C950" s="2"/>
      <c r="D950" s="22"/>
      <c r="E950" s="23"/>
      <c r="F950" s="2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">
      <c r="A951" s="2"/>
      <c r="B951" s="2"/>
      <c r="C951" s="2"/>
      <c r="D951" s="22"/>
      <c r="E951" s="23"/>
      <c r="F951" s="2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">
      <c r="A952" s="2"/>
      <c r="B952" s="2"/>
      <c r="C952" s="2"/>
      <c r="D952" s="22"/>
      <c r="E952" s="23"/>
      <c r="F952" s="2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">
      <c r="A953" s="2"/>
      <c r="B953" s="2"/>
      <c r="C953" s="2"/>
      <c r="D953" s="22"/>
      <c r="E953" s="23"/>
      <c r="F953" s="2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">
      <c r="A954" s="2"/>
      <c r="B954" s="2"/>
      <c r="C954" s="2"/>
      <c r="D954" s="22"/>
      <c r="E954" s="23"/>
      <c r="F954" s="2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">
      <c r="A955" s="2"/>
      <c r="B955" s="2"/>
      <c r="C955" s="2"/>
      <c r="D955" s="22"/>
      <c r="E955" s="23"/>
      <c r="F955" s="2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">
      <c r="A956" s="2"/>
      <c r="B956" s="2"/>
      <c r="C956" s="2"/>
      <c r="D956" s="22"/>
      <c r="E956" s="23"/>
      <c r="F956" s="2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">
      <c r="A957" s="2"/>
      <c r="B957" s="2"/>
      <c r="C957" s="2"/>
      <c r="D957" s="22"/>
      <c r="E957" s="23"/>
      <c r="F957" s="2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">
      <c r="A958" s="2"/>
      <c r="B958" s="2"/>
      <c r="C958" s="2"/>
      <c r="D958" s="22"/>
      <c r="E958" s="23"/>
      <c r="F958" s="2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">
      <c r="A959" s="2"/>
      <c r="B959" s="2"/>
      <c r="C959" s="2"/>
      <c r="D959" s="22"/>
      <c r="E959" s="23"/>
      <c r="F959" s="2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">
      <c r="A960" s="2"/>
      <c r="B960" s="2"/>
      <c r="C960" s="2"/>
      <c r="D960" s="22"/>
      <c r="E960" s="23"/>
      <c r="F960" s="2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">
      <c r="A961" s="2"/>
      <c r="B961" s="2"/>
      <c r="C961" s="2"/>
      <c r="D961" s="22"/>
      <c r="E961" s="23"/>
      <c r="F961" s="2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">
      <c r="A962" s="2"/>
      <c r="B962" s="2"/>
      <c r="C962" s="2"/>
      <c r="D962" s="22"/>
      <c r="E962" s="23"/>
      <c r="F962" s="2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">
      <c r="A963" s="2"/>
      <c r="B963" s="2"/>
      <c r="C963" s="2"/>
      <c r="D963" s="22"/>
      <c r="E963" s="23"/>
      <c r="F963" s="2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">
      <c r="A964" s="2"/>
      <c r="B964" s="2"/>
      <c r="C964" s="2"/>
      <c r="D964" s="22"/>
      <c r="E964" s="23"/>
      <c r="F964" s="2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">
      <c r="A965" s="2"/>
      <c r="B965" s="2"/>
      <c r="C965" s="2"/>
      <c r="D965" s="22"/>
      <c r="E965" s="23"/>
      <c r="F965" s="2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">
      <c r="A966" s="2"/>
      <c r="B966" s="2"/>
      <c r="C966" s="2"/>
      <c r="D966" s="22"/>
      <c r="E966" s="23"/>
      <c r="F966" s="2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">
      <c r="A967" s="2"/>
      <c r="B967" s="2"/>
      <c r="C967" s="2"/>
      <c r="D967" s="22"/>
      <c r="E967" s="23"/>
      <c r="F967" s="2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">
      <c r="A968" s="2"/>
      <c r="B968" s="2"/>
      <c r="C968" s="2"/>
      <c r="D968" s="22"/>
      <c r="E968" s="23"/>
      <c r="F968" s="2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">
      <c r="A969" s="2"/>
      <c r="B969" s="2"/>
      <c r="C969" s="2"/>
      <c r="D969" s="22"/>
      <c r="E969" s="23"/>
      <c r="F969" s="2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">
      <c r="A970" s="2"/>
      <c r="B970" s="2"/>
      <c r="C970" s="2"/>
      <c r="D970" s="22"/>
      <c r="E970" s="23"/>
      <c r="F970" s="2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">
      <c r="A971" s="2"/>
      <c r="B971" s="2"/>
      <c r="C971" s="2"/>
      <c r="D971" s="22"/>
      <c r="E971" s="23"/>
      <c r="F971" s="2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">
      <c r="A972" s="2"/>
      <c r="B972" s="2"/>
      <c r="C972" s="2"/>
      <c r="D972" s="22"/>
      <c r="E972" s="23"/>
      <c r="F972" s="2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">
      <c r="A973" s="2"/>
      <c r="B973" s="2"/>
      <c r="C973" s="2"/>
      <c r="D973" s="22"/>
      <c r="E973" s="23"/>
      <c r="F973" s="2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">
      <c r="A974" s="2"/>
      <c r="B974" s="2"/>
      <c r="C974" s="2"/>
      <c r="D974" s="22"/>
      <c r="E974" s="23"/>
      <c r="F974" s="2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">
      <c r="A975" s="2"/>
      <c r="B975" s="2"/>
      <c r="C975" s="2"/>
      <c r="D975" s="22"/>
      <c r="E975" s="23"/>
      <c r="F975" s="2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">
      <c r="A976" s="2"/>
      <c r="B976" s="2"/>
      <c r="C976" s="2"/>
      <c r="D976" s="22"/>
      <c r="E976" s="23"/>
      <c r="F976" s="2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">
      <c r="A977" s="2"/>
      <c r="B977" s="2"/>
      <c r="C977" s="2"/>
      <c r="D977" s="22"/>
      <c r="E977" s="23"/>
      <c r="F977" s="2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">
      <c r="A978" s="2"/>
      <c r="B978" s="2"/>
      <c r="C978" s="2"/>
      <c r="D978" s="22"/>
      <c r="E978" s="23"/>
      <c r="F978" s="2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">
      <c r="A979" s="2"/>
      <c r="B979" s="2"/>
      <c r="C979" s="2"/>
      <c r="D979" s="22"/>
      <c r="E979" s="23"/>
      <c r="F979" s="2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">
      <c r="A980" s="2"/>
      <c r="B980" s="2"/>
      <c r="C980" s="2"/>
      <c r="D980" s="22"/>
      <c r="E980" s="23"/>
      <c r="F980" s="2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">
      <c r="A981" s="2"/>
      <c r="B981" s="2"/>
      <c r="C981" s="2"/>
      <c r="D981" s="22"/>
      <c r="E981" s="23"/>
      <c r="F981" s="2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">
      <c r="A982" s="2"/>
      <c r="B982" s="2"/>
      <c r="C982" s="2"/>
      <c r="D982" s="22"/>
      <c r="E982" s="23"/>
      <c r="F982" s="2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">
      <c r="A983" s="2"/>
      <c r="B983" s="2"/>
      <c r="C983" s="2"/>
      <c r="D983" s="22"/>
      <c r="E983" s="23"/>
      <c r="F983" s="2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">
      <c r="A984" s="2"/>
      <c r="B984" s="2"/>
      <c r="C984" s="2"/>
      <c r="D984" s="22"/>
      <c r="E984" s="23"/>
      <c r="F984" s="2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">
      <c r="A985" s="2"/>
      <c r="B985" s="2"/>
      <c r="C985" s="2"/>
      <c r="D985" s="22"/>
      <c r="E985" s="23"/>
      <c r="F985" s="2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">
      <c r="A986" s="2"/>
      <c r="B986" s="2"/>
      <c r="C986" s="2"/>
      <c r="D986" s="22"/>
      <c r="E986" s="23"/>
      <c r="F986" s="2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">
      <c r="A987" s="2"/>
      <c r="B987" s="2"/>
      <c r="C987" s="2"/>
      <c r="D987" s="22"/>
      <c r="E987" s="23"/>
      <c r="F987" s="2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">
      <c r="A988" s="2"/>
      <c r="B988" s="2"/>
      <c r="C988" s="2"/>
      <c r="D988" s="22"/>
      <c r="E988" s="23"/>
      <c r="F988" s="2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">
      <c r="A989" s="2"/>
      <c r="B989" s="2"/>
      <c r="C989" s="2"/>
      <c r="D989" s="22"/>
      <c r="E989" s="23"/>
      <c r="F989" s="2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">
      <c r="A990" s="2"/>
      <c r="B990" s="2"/>
      <c r="C990" s="2"/>
      <c r="D990" s="22"/>
      <c r="E990" s="23"/>
      <c r="F990" s="2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">
      <c r="A991" s="2"/>
      <c r="B991" s="2"/>
      <c r="C991" s="2"/>
      <c r="D991" s="22"/>
      <c r="E991" s="23"/>
      <c r="F991" s="2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">
      <c r="A992" s="2"/>
      <c r="B992" s="2"/>
      <c r="C992" s="2"/>
      <c r="D992" s="22"/>
      <c r="E992" s="23"/>
      <c r="F992" s="2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">
      <c r="A993" s="2"/>
      <c r="B993" s="2"/>
      <c r="C993" s="2"/>
      <c r="D993" s="22"/>
      <c r="E993" s="23"/>
      <c r="F993" s="2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">
      <c r="A994" s="2"/>
      <c r="B994" s="2"/>
      <c r="C994" s="2"/>
      <c r="D994" s="22"/>
      <c r="E994" s="23"/>
      <c r="F994" s="2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">
      <c r="A995" s="2"/>
      <c r="B995" s="2"/>
      <c r="C995" s="2"/>
      <c r="D995" s="22"/>
      <c r="E995" s="23"/>
      <c r="F995" s="2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">
      <c r="A996" s="2"/>
      <c r="B996" s="2"/>
      <c r="C996" s="2"/>
      <c r="D996" s="22"/>
      <c r="E996" s="23"/>
      <c r="F996" s="2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">
      <c r="A997" s="2"/>
      <c r="B997" s="2"/>
      <c r="C997" s="2"/>
      <c r="D997" s="22"/>
      <c r="E997" s="23"/>
      <c r="F997" s="2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">
      <c r="A998" s="2"/>
      <c r="B998" s="2"/>
      <c r="C998" s="2"/>
      <c r="D998" s="22"/>
      <c r="E998" s="23"/>
      <c r="F998" s="2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">
      <c r="A999" s="2"/>
      <c r="B999" s="2"/>
      <c r="C999" s="2"/>
      <c r="D999" s="22"/>
      <c r="E999" s="23"/>
      <c r="F999" s="2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2">
      <c r="A1000" s="2"/>
      <c r="B1000" s="2"/>
      <c r="C1000" s="2"/>
      <c r="D1000" s="22"/>
      <c r="E1000" s="23"/>
      <c r="F1000" s="2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18">
    <mergeCell ref="D87:F87"/>
    <mergeCell ref="D37:F37"/>
    <mergeCell ref="D42:F42"/>
    <mergeCell ref="D47:F47"/>
    <mergeCell ref="D52:F52"/>
    <mergeCell ref="D57:F57"/>
    <mergeCell ref="D62:F62"/>
    <mergeCell ref="D67:F67"/>
    <mergeCell ref="D27:F27"/>
    <mergeCell ref="D32:F32"/>
    <mergeCell ref="D72:F72"/>
    <mergeCell ref="D77:F77"/>
    <mergeCell ref="D82:F82"/>
    <mergeCell ref="D2:F2"/>
    <mergeCell ref="D7:F7"/>
    <mergeCell ref="D12:F12"/>
    <mergeCell ref="D17:F17"/>
    <mergeCell ref="D22:F22"/>
  </mergeCells>
  <conditionalFormatting sqref="D1:F1048576">
    <cfRule type="cellIs" dxfId="12" priority="1" operator="equal">
      <formula>0</formula>
    </cfRule>
  </conditionalFormatting>
  <printOptions gridLines="1"/>
  <pageMargins left="0" right="0" top="0.39370078740157483" bottom="0.39370078740157483" header="0" footer="0"/>
  <pageSetup paperSize="9" orientation="portrait"/>
  <rowBreaks count="1" manualBreakCount="1">
    <brk id="6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000"/>
  <sheetViews>
    <sheetView workbookViewId="0">
      <selection activeCell="D1" sqref="D1:F1048576"/>
    </sheetView>
  </sheetViews>
  <sheetFormatPr baseColWidth="10" defaultColWidth="14.5" defaultRowHeight="15" customHeight="1" x14ac:dyDescent="0.2"/>
  <cols>
    <col min="1" max="1" width="6.1640625" customWidth="1"/>
    <col min="2" max="2" width="38.5" customWidth="1"/>
    <col min="3" max="3" width="2.6640625" customWidth="1"/>
    <col min="4" max="4" width="41.5" customWidth="1"/>
    <col min="5" max="5" width="2.33203125" customWidth="1"/>
    <col min="6" max="6" width="42.5" customWidth="1"/>
    <col min="7" max="23" width="8.6640625" customWidth="1"/>
  </cols>
  <sheetData>
    <row r="1" spans="1:23" x14ac:dyDescent="0.2">
      <c r="A1" s="2">
        <v>1</v>
      </c>
      <c r="B1" s="3"/>
      <c r="C1" s="2"/>
      <c r="D1" s="6" t="s">
        <v>3</v>
      </c>
      <c r="E1" s="7"/>
      <c r="F1" s="6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">
      <c r="A2" s="2">
        <v>2</v>
      </c>
      <c r="B2" s="3"/>
      <c r="C2" s="2"/>
      <c r="D2" s="40" t="s">
        <v>5</v>
      </c>
      <c r="E2" s="41"/>
      <c r="F2" s="4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">
      <c r="A3" s="2">
        <v>3</v>
      </c>
      <c r="C3" s="2"/>
      <c r="D3" s="17">
        <f>LOOKUP(8,'9 Teams'!NUMBERS, '9 Teams'!TEAMS)</f>
        <v>0</v>
      </c>
      <c r="E3" s="18" t="s">
        <v>6</v>
      </c>
      <c r="F3" s="17">
        <f>LOOKUP(1,'9 Teams'!NUMBERS, '9 Teams'!TEAMS)</f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">
      <c r="A4" s="2">
        <v>4</v>
      </c>
      <c r="B4" s="3"/>
      <c r="C4" s="2"/>
      <c r="D4" s="17">
        <f>LOOKUP(7,'9 Teams'!NUMBERS, '9 Teams'!TEAMS)</f>
        <v>0</v>
      </c>
      <c r="E4" s="18" t="s">
        <v>6</v>
      </c>
      <c r="F4" s="17">
        <f>LOOKUP(2,'9 Teams'!NUMBERS, '9 Teams'!TEAMS)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">
      <c r="A5" s="2">
        <v>5</v>
      </c>
      <c r="B5" s="3"/>
      <c r="C5" s="2"/>
      <c r="D5" s="17">
        <f>LOOKUP(6,'9 Teams'!NUMBERS, '9 Teams'!TEAMS)</f>
        <v>0</v>
      </c>
      <c r="E5" s="18" t="s">
        <v>6</v>
      </c>
      <c r="F5" s="17">
        <f>LOOKUP(3,'9 Teams'!NUMBERS, '9 Teams'!TEAMS)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">
      <c r="A6" s="2">
        <v>6</v>
      </c>
      <c r="B6" s="3"/>
      <c r="C6" s="2"/>
      <c r="D6" s="17">
        <f>LOOKUP(5,'9 Teams'!NUMBERS, '9 Teams'!TEAMS)</f>
        <v>0</v>
      </c>
      <c r="E6" s="18" t="s">
        <v>6</v>
      </c>
      <c r="F6" s="17">
        <f>LOOKUP(4,'9 Teams'!NUMBERS, '9 Teams'!TEAMS)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">
      <c r="A7" s="2">
        <v>7</v>
      </c>
      <c r="B7" s="3"/>
      <c r="C7" s="2"/>
      <c r="D7" s="19">
        <f>LOOKUP(9,'9 Teams'!NUMBERS, '9 Teams'!TEAMS)</f>
        <v>0</v>
      </c>
      <c r="E7" s="20" t="s">
        <v>6</v>
      </c>
      <c r="F7" s="19" t="s">
        <v>26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">
      <c r="A8" s="2">
        <v>8</v>
      </c>
      <c r="B8" s="3"/>
      <c r="C8" s="2"/>
      <c r="D8" s="40" t="s">
        <v>7</v>
      </c>
      <c r="E8" s="41"/>
      <c r="F8" s="4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">
      <c r="A9" s="2">
        <v>9</v>
      </c>
      <c r="B9" s="2"/>
      <c r="C9" s="2"/>
      <c r="D9" s="17">
        <f>LOOKUP(9,'9 Teams'!NUMBERS, '9 Teams'!TEAMS)</f>
        <v>0</v>
      </c>
      <c r="E9" s="18" t="s">
        <v>6</v>
      </c>
      <c r="F9" s="17">
        <f>LOOKUP(7,'9 Teams'!NUMBERS, '9 Teams'!TEAMS)</f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">
      <c r="A10" s="2"/>
      <c r="B10" s="2"/>
      <c r="C10" s="2"/>
      <c r="D10" s="17">
        <f>LOOKUP(1,'9 Teams'!NUMBERS, '9 Teams'!TEAMS)</f>
        <v>0</v>
      </c>
      <c r="E10" s="18" t="s">
        <v>6</v>
      </c>
      <c r="F10" s="17">
        <f>LOOKUP(6,'9 Teams'!NUMBERS, '9 Teams'!TEAMS)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">
      <c r="A11" s="2"/>
      <c r="B11" s="21" t="s">
        <v>33</v>
      </c>
      <c r="C11" s="2"/>
      <c r="D11" s="17">
        <f>LOOKUP(2,'9 Teams'!NUMBERS, '9 Teams'!TEAMS)</f>
        <v>0</v>
      </c>
      <c r="E11" s="18" t="s">
        <v>6</v>
      </c>
      <c r="F11" s="17">
        <f>LOOKUP(5,'9 Teams'!NUMBERS, '9 Teams'!TEAMS)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">
      <c r="A12" s="2"/>
      <c r="B12" s="3" t="s">
        <v>36</v>
      </c>
      <c r="C12" s="2"/>
      <c r="D12" s="17">
        <f>LOOKUP(3,'9 Teams'!NUMBERS, '9 Teams'!TEAMS)</f>
        <v>0</v>
      </c>
      <c r="E12" s="18" t="s">
        <v>6</v>
      </c>
      <c r="F12" s="17">
        <f>LOOKUP(4,'9 Teams'!NUMBERS, '9 Teams'!TEAMS)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2">
      <c r="A13" s="2"/>
      <c r="B13" s="3" t="s">
        <v>37</v>
      </c>
      <c r="C13" s="2"/>
      <c r="D13" s="19">
        <f>LOOKUP(8,'9 Teams'!NUMBERS, '9 Teams'!TEAMS)</f>
        <v>0</v>
      </c>
      <c r="E13" s="20" t="s">
        <v>6</v>
      </c>
      <c r="F13" s="19" t="s">
        <v>26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">
      <c r="A14" s="2"/>
      <c r="B14" s="3" t="s">
        <v>38</v>
      </c>
      <c r="C14" s="2"/>
      <c r="D14" s="40" t="s">
        <v>10</v>
      </c>
      <c r="E14" s="41"/>
      <c r="F14" s="4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">
      <c r="A15" s="2"/>
      <c r="B15" s="3" t="s">
        <v>39</v>
      </c>
      <c r="C15" s="2"/>
      <c r="D15" s="17">
        <f>LOOKUP(6,'9 Teams'!NUMBERS, '9 Teams'!TEAMS)</f>
        <v>0</v>
      </c>
      <c r="E15" s="18" t="s">
        <v>6</v>
      </c>
      <c r="F15" s="17">
        <f>LOOKUP(8,'9 Teams'!NUMBERS, '9 Teams'!TEAMS)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2">
      <c r="A16" s="2"/>
      <c r="B16" s="3" t="s">
        <v>40</v>
      </c>
      <c r="C16" s="2"/>
      <c r="D16" s="17">
        <f>LOOKUP(5,'9 Teams'!NUMBERS, '9 Teams'!TEAMS)</f>
        <v>0</v>
      </c>
      <c r="E16" s="18" t="s">
        <v>6</v>
      </c>
      <c r="F16" s="17">
        <f>LOOKUP(9,'9 Teams'!NUMBERS, '9 Teams'!TEAMS)</f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">
      <c r="A17" s="2"/>
      <c r="B17" s="2"/>
      <c r="C17" s="2"/>
      <c r="D17" s="17">
        <f>LOOKUP(4,'9 Teams'!NUMBERS, '9 Teams'!TEAMS)</f>
        <v>0</v>
      </c>
      <c r="E17" s="18" t="s">
        <v>6</v>
      </c>
      <c r="F17" s="17">
        <f>LOOKUP(1,'9 Teams'!NUMBERS, '9 Teams'!TEAMS)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2">
      <c r="A18" s="2"/>
      <c r="B18" s="2"/>
      <c r="C18" s="2"/>
      <c r="D18" s="17">
        <f>LOOKUP(3,'9 Teams'!NUMBERS, '9 Teams'!TEAMS)</f>
        <v>0</v>
      </c>
      <c r="E18" s="18" t="s">
        <v>6</v>
      </c>
      <c r="F18" s="17">
        <f>LOOKUP(2,'9 Teams'!NUMBERS, '9 Teams'!TEAMS)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2">
      <c r="A19" s="2"/>
      <c r="B19" s="2"/>
      <c r="C19" s="2"/>
      <c r="D19" s="19">
        <f>LOOKUP(7,'9 Teams'!NUMBERS, '9 Teams'!TEAMS)</f>
        <v>0</v>
      </c>
      <c r="E19" s="20" t="s">
        <v>6</v>
      </c>
      <c r="F19" s="19" t="s">
        <v>26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2">
      <c r="A20" s="2"/>
      <c r="B20" s="2"/>
      <c r="C20" s="2"/>
      <c r="D20" s="40" t="s">
        <v>11</v>
      </c>
      <c r="E20" s="41"/>
      <c r="F20" s="4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">
      <c r="A21" s="2"/>
      <c r="B21" s="2"/>
      <c r="C21" s="2"/>
      <c r="D21" s="17">
        <f>LOOKUP(7,'9 Teams'!NUMBERS, '9 Teams'!TEAMS)</f>
        <v>0</v>
      </c>
      <c r="E21" s="18" t="s">
        <v>6</v>
      </c>
      <c r="F21" s="17">
        <f>LOOKUP(5,'9 Teams'!NUMBERS, '9 Teams'!TEAMS)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">
      <c r="A22" s="2"/>
      <c r="B22" s="2"/>
      <c r="C22" s="2"/>
      <c r="D22" s="17">
        <f>LOOKUP(8,'9 Teams'!NUMBERS, '9 Teams'!TEAMS)</f>
        <v>0</v>
      </c>
      <c r="E22" s="18" t="s">
        <v>6</v>
      </c>
      <c r="F22" s="17">
        <f>LOOKUP(4,'9 Teams'!NUMBERS, '9 Teams'!TEAMS)</f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">
      <c r="A23" s="2"/>
      <c r="B23" s="2"/>
      <c r="C23" s="2"/>
      <c r="D23" s="17">
        <f>LOOKUP(9,'9 Teams'!NUMBERS, '9 Teams'!TEAMS)</f>
        <v>0</v>
      </c>
      <c r="E23" s="18" t="s">
        <v>6</v>
      </c>
      <c r="F23" s="17">
        <f>LOOKUP(3,'9 Teams'!NUMBERS, '9 Teams'!TEAMS)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">
      <c r="A24" s="2"/>
      <c r="B24" s="2"/>
      <c r="C24" s="2"/>
      <c r="D24" s="17">
        <f>LOOKUP(1,'9 Teams'!NUMBERS, '9 Teams'!TEAMS)</f>
        <v>0</v>
      </c>
      <c r="E24" s="18" t="s">
        <v>6</v>
      </c>
      <c r="F24" s="17">
        <f>LOOKUP(2,'9 Teams'!NUMBERS, '9 Teams'!TEAMS)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">
      <c r="A25" s="2"/>
      <c r="B25" s="2"/>
      <c r="C25" s="2"/>
      <c r="D25" s="19">
        <f>LOOKUP(6,'9 Teams'!NUMBERS, '9 Teams'!TEAMS)</f>
        <v>0</v>
      </c>
      <c r="E25" s="20" t="s">
        <v>6</v>
      </c>
      <c r="F25" s="19" t="s">
        <v>26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">
      <c r="A26" s="2"/>
      <c r="B26" s="2"/>
      <c r="C26" s="2"/>
      <c r="D26" s="40" t="s">
        <v>12</v>
      </c>
      <c r="E26" s="41"/>
      <c r="F26" s="4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">
      <c r="A27" s="2"/>
      <c r="B27" s="2"/>
      <c r="C27" s="2"/>
      <c r="D27" s="17">
        <f>LOOKUP(4,'9 Teams'!NUMBERS, '9 Teams'!TEAMS)</f>
        <v>0</v>
      </c>
      <c r="E27" s="18" t="s">
        <v>6</v>
      </c>
      <c r="F27" s="17">
        <f>LOOKUP(6,'9 Teams'!NUMBERS, '9 Teams'!TEAMS)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">
      <c r="A28" s="2"/>
      <c r="B28" s="2"/>
      <c r="C28" s="2"/>
      <c r="D28" s="17">
        <f>LOOKUP(3,'9 Teams'!NUMBERS, '9 Teams'!TEAMS)</f>
        <v>0</v>
      </c>
      <c r="E28" s="18" t="s">
        <v>6</v>
      </c>
      <c r="F28" s="17">
        <f>LOOKUP(7,'9 Teams'!NUMBERS, '9 Teams'!TEAMS)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">
      <c r="A29" s="2"/>
      <c r="B29" s="2"/>
      <c r="C29" s="2"/>
      <c r="D29" s="17">
        <f>LOOKUP(2,'9 Teams'!NUMBERS, '9 Teams'!TEAMS)</f>
        <v>0</v>
      </c>
      <c r="E29" s="18" t="s">
        <v>6</v>
      </c>
      <c r="F29" s="17">
        <f>LOOKUP(8,'9 Teams'!NUMBERS, '9 Teams'!TEAMS)</f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">
      <c r="A30" s="2"/>
      <c r="B30" s="2"/>
      <c r="C30" s="2"/>
      <c r="D30" s="17">
        <f>LOOKUP(1,'9 Teams'!NUMBERS, '9 Teams'!TEAMS)</f>
        <v>0</v>
      </c>
      <c r="E30" s="18" t="s">
        <v>6</v>
      </c>
      <c r="F30" s="17">
        <f>LOOKUP(9,'9 Teams'!NUMBERS, '9 Teams'!TEAMS)</f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">
      <c r="A31" s="2"/>
      <c r="B31" s="2"/>
      <c r="C31" s="2"/>
      <c r="D31" s="19">
        <f>LOOKUP(5,'9 Teams'!NUMBERS, '9 Teams'!TEAMS)</f>
        <v>0</v>
      </c>
      <c r="E31" s="20" t="s">
        <v>6</v>
      </c>
      <c r="F31" s="19" t="s">
        <v>26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">
      <c r="A32" s="2"/>
      <c r="B32" s="2"/>
      <c r="C32" s="2"/>
      <c r="D32" s="40" t="s">
        <v>13</v>
      </c>
      <c r="E32" s="41"/>
      <c r="F32" s="4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">
      <c r="A33" s="2"/>
      <c r="B33" s="2"/>
      <c r="C33" s="2"/>
      <c r="D33" s="17">
        <f>LOOKUP(5,'9 Teams'!NUMBERS, '9 Teams'!TEAMS)</f>
        <v>0</v>
      </c>
      <c r="E33" s="18" t="s">
        <v>6</v>
      </c>
      <c r="F33" s="17">
        <f>LOOKUP(3,'9 Teams'!NUMBERS, '9 Teams'!TEAMS)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">
      <c r="A34" s="2"/>
      <c r="B34" s="2"/>
      <c r="C34" s="2"/>
      <c r="D34" s="17">
        <f>LOOKUP(6,'9 Teams'!NUMBERS, '9 Teams'!TEAMS)</f>
        <v>0</v>
      </c>
      <c r="E34" s="18" t="s">
        <v>6</v>
      </c>
      <c r="F34" s="17">
        <f>LOOKUP(2,'9 Teams'!NUMBERS, '9 Teams'!TEAMS)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">
      <c r="A35" s="2"/>
      <c r="B35" s="2"/>
      <c r="C35" s="2"/>
      <c r="D35" s="17">
        <f>LOOKUP(7,'9 Teams'!NUMBERS, '9 Teams'!TEAMS)</f>
        <v>0</v>
      </c>
      <c r="E35" s="18" t="s">
        <v>6</v>
      </c>
      <c r="F35" s="17">
        <f>LOOKUP(1,'9 Teams'!NUMBERS, '9 Teams'!TEAMS)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">
      <c r="A36" s="2"/>
      <c r="B36" s="2"/>
      <c r="C36" s="2"/>
      <c r="D36" s="17">
        <f>LOOKUP(8,'9 Teams'!NUMBERS, '9 Teams'!TEAMS)</f>
        <v>0</v>
      </c>
      <c r="E36" s="18" t="s">
        <v>6</v>
      </c>
      <c r="F36" s="17">
        <f>LOOKUP(9,'9 Teams'!NUMBERS, '9 Teams'!TEAMS)</f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">
      <c r="A37" s="2"/>
      <c r="B37" s="2"/>
      <c r="C37" s="2"/>
      <c r="D37" s="19">
        <f>LOOKUP(4,'9 Teams'!NUMBERS, '9 Teams'!TEAMS)</f>
        <v>0</v>
      </c>
      <c r="E37" s="20" t="s">
        <v>6</v>
      </c>
      <c r="F37" s="19" t="s">
        <v>26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">
      <c r="A38" s="2"/>
      <c r="B38" s="2"/>
      <c r="C38" s="2"/>
      <c r="D38" s="40" t="s">
        <v>14</v>
      </c>
      <c r="E38" s="41"/>
      <c r="F38" s="4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">
      <c r="A39" s="2"/>
      <c r="B39" s="2"/>
      <c r="C39" s="2"/>
      <c r="D39" s="17">
        <f>LOOKUP(2,'9 Teams'!NUMBERS, '9 Teams'!TEAMS)</f>
        <v>0</v>
      </c>
      <c r="E39" s="18" t="s">
        <v>6</v>
      </c>
      <c r="F39" s="17">
        <f>LOOKUP(4,'9 Teams'!NUMBERS, '9 Teams'!TEAMS)</f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">
      <c r="A40" s="2"/>
      <c r="B40" s="2"/>
      <c r="C40" s="2"/>
      <c r="D40" s="17">
        <f>LOOKUP(1,'9 Teams'!NUMBERS, '9 Teams'!TEAMS)</f>
        <v>0</v>
      </c>
      <c r="E40" s="18" t="s">
        <v>6</v>
      </c>
      <c r="F40" s="17">
        <f>LOOKUP(5,'9 Teams'!NUMBERS, '9 Teams'!TEAMS)</f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">
      <c r="A41" s="2"/>
      <c r="B41" s="2"/>
      <c r="C41" s="2"/>
      <c r="D41" s="17">
        <f>LOOKUP(9,'9 Teams'!NUMBERS, '9 Teams'!TEAMS)</f>
        <v>0</v>
      </c>
      <c r="E41" s="18" t="s">
        <v>6</v>
      </c>
      <c r="F41" s="17">
        <f>LOOKUP(6,'9 Teams'!NUMBERS, '9 Teams'!TEAMS)</f>
        <v>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">
      <c r="A42" s="2"/>
      <c r="B42" s="2"/>
      <c r="C42" s="2"/>
      <c r="D42" s="17">
        <f>LOOKUP(8,'9 Teams'!NUMBERS, '9 Teams'!TEAMS)</f>
        <v>0</v>
      </c>
      <c r="E42" s="18" t="s">
        <v>6</v>
      </c>
      <c r="F42" s="17">
        <f>LOOKUP(7,'9 Teams'!NUMBERS, '9 Teams'!TEAMS)</f>
        <v>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">
      <c r="A43" s="2"/>
      <c r="B43" s="2"/>
      <c r="C43" s="2"/>
      <c r="D43" s="19">
        <f>LOOKUP(3,'9 Teams'!NUMBERS, '9 Teams'!TEAMS)</f>
        <v>0</v>
      </c>
      <c r="E43" s="20" t="s">
        <v>6</v>
      </c>
      <c r="F43" s="19" t="s">
        <v>26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">
      <c r="A44" s="2"/>
      <c r="B44" s="2"/>
      <c r="C44" s="2"/>
      <c r="D44" s="40" t="s">
        <v>15</v>
      </c>
      <c r="E44" s="41"/>
      <c r="F44" s="4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">
      <c r="A45" s="2"/>
      <c r="B45" s="2"/>
      <c r="C45" s="2"/>
      <c r="D45" s="17">
        <f>LOOKUP(3,'9 Teams'!NUMBERS, '9 Teams'!TEAMS)</f>
        <v>0</v>
      </c>
      <c r="E45" s="18" t="s">
        <v>6</v>
      </c>
      <c r="F45" s="17">
        <f>LOOKUP(1,'9 Teams'!NUMBERS, '9 Teams'!TEAMS)</f>
        <v>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">
      <c r="A46" s="2"/>
      <c r="B46" s="2"/>
      <c r="C46" s="2"/>
      <c r="D46" s="17">
        <f>LOOKUP(4,'9 Teams'!NUMBERS, '9 Teams'!TEAMS)</f>
        <v>0</v>
      </c>
      <c r="E46" s="18" t="s">
        <v>6</v>
      </c>
      <c r="F46" s="17">
        <f>LOOKUP(9,'9 Teams'!NUMBERS, '9 Teams'!TEAMS)</f>
        <v>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">
      <c r="A47" s="2"/>
      <c r="B47" s="2"/>
      <c r="C47" s="2"/>
      <c r="D47" s="17">
        <f>LOOKUP(5,'9 Teams'!NUMBERS, '9 Teams'!TEAMS)</f>
        <v>0</v>
      </c>
      <c r="E47" s="18" t="s">
        <v>6</v>
      </c>
      <c r="F47" s="17">
        <f>LOOKUP(8,'9 Teams'!NUMBERS, '9 Teams'!TEAMS)</f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">
      <c r="A48" s="2"/>
      <c r="B48" s="2"/>
      <c r="C48" s="2"/>
      <c r="D48" s="17">
        <f>LOOKUP(6,'9 Teams'!NUMBERS, '9 Teams'!TEAMS)</f>
        <v>0</v>
      </c>
      <c r="E48" s="18" t="s">
        <v>6</v>
      </c>
      <c r="F48" s="17">
        <f>LOOKUP(7,'9 Teams'!NUMBERS, '9 Teams'!TEAMS)</f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">
      <c r="A49" s="2"/>
      <c r="B49" s="2"/>
      <c r="C49" s="2"/>
      <c r="D49" s="19">
        <f>LOOKUP(2,'9 Teams'!NUMBERS, '9 Teams'!TEAMS)</f>
        <v>0</v>
      </c>
      <c r="E49" s="20" t="s">
        <v>6</v>
      </c>
      <c r="F49" s="19" t="s">
        <v>26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">
      <c r="A50" s="2"/>
      <c r="B50" s="2"/>
      <c r="C50" s="2"/>
      <c r="D50" s="40" t="s">
        <v>16</v>
      </c>
      <c r="E50" s="41"/>
      <c r="F50" s="4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">
      <c r="A51" s="2"/>
      <c r="B51" s="2"/>
      <c r="C51" s="2"/>
      <c r="D51" s="17">
        <f>LOOKUP(9,'9 Teams'!NUMBERS, '9 Teams'!TEAMS)</f>
        <v>0</v>
      </c>
      <c r="E51" s="18" t="s">
        <v>6</v>
      </c>
      <c r="F51" s="17">
        <f>LOOKUP(2,'9 Teams'!NUMBERS, '9 Teams'!TEAMS)</f>
        <v>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">
      <c r="A52" s="2"/>
      <c r="B52" s="2"/>
      <c r="C52" s="2"/>
      <c r="D52" s="17">
        <f>LOOKUP(8,'9 Teams'!NUMBERS, '9 Teams'!TEAMS)</f>
        <v>0</v>
      </c>
      <c r="E52" s="18" t="s">
        <v>6</v>
      </c>
      <c r="F52" s="17">
        <f>LOOKUP(3,'9 Teams'!NUMBERS, '9 Teams'!TEAMS)</f>
        <v>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">
      <c r="A53" s="2"/>
      <c r="B53" s="2"/>
      <c r="C53" s="2"/>
      <c r="D53" s="17">
        <f>LOOKUP(7,'9 Teams'!NUMBERS, '9 Teams'!TEAMS)</f>
        <v>0</v>
      </c>
      <c r="E53" s="18" t="s">
        <v>6</v>
      </c>
      <c r="F53" s="17">
        <f>LOOKUP(4,'9 Teams'!NUMBERS, '9 Teams'!TEAMS)</f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">
      <c r="A54" s="2"/>
      <c r="B54" s="2"/>
      <c r="C54" s="2"/>
      <c r="D54" s="17">
        <f>LOOKUP(6,'9 Teams'!NUMBERS, '9 Teams'!TEAMS)</f>
        <v>0</v>
      </c>
      <c r="E54" s="18" t="s">
        <v>6</v>
      </c>
      <c r="F54" s="17">
        <f>LOOKUP(5,'9 Teams'!NUMBERS, '9 Teams'!TEAMS)</f>
        <v>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">
      <c r="A55" s="2"/>
      <c r="B55" s="2"/>
      <c r="C55" s="2"/>
      <c r="D55" s="19">
        <f>LOOKUP(1,'9 Teams'!NUMBERS, '9 Teams'!TEAMS)</f>
        <v>0</v>
      </c>
      <c r="E55" s="20" t="s">
        <v>6</v>
      </c>
      <c r="F55" s="19" t="s">
        <v>26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">
      <c r="A56" s="2"/>
      <c r="B56" s="2"/>
      <c r="C56" s="2"/>
      <c r="D56" s="40" t="s">
        <v>17</v>
      </c>
      <c r="E56" s="41"/>
      <c r="F56" s="4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">
      <c r="A57" s="2"/>
      <c r="B57" s="2"/>
      <c r="C57" s="2"/>
      <c r="D57" s="17">
        <f>LOOKUP(1,'9 Teams'!NUMBERS, '9 Teams'!TEAMS)</f>
        <v>0</v>
      </c>
      <c r="E57" s="18" t="s">
        <v>6</v>
      </c>
      <c r="F57" s="17">
        <f>LOOKUP(8,'9 Teams'!NUMBERS, '9 Teams'!TEAMS)</f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">
      <c r="A58" s="2"/>
      <c r="B58" s="2"/>
      <c r="C58" s="2"/>
      <c r="D58" s="17">
        <f>LOOKUP(2,'9 Teams'!NUMBERS, '9 Teams'!TEAMS)</f>
        <v>0</v>
      </c>
      <c r="E58" s="18" t="s">
        <v>6</v>
      </c>
      <c r="F58" s="17">
        <f>LOOKUP(7,'9 Teams'!NUMBERS, '9 Teams'!TEAMS)</f>
        <v>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">
      <c r="A59" s="2"/>
      <c r="B59" s="2"/>
      <c r="C59" s="2"/>
      <c r="D59" s="17">
        <f>LOOKUP(3,'9 Teams'!NUMBERS, '9 Teams'!TEAMS)</f>
        <v>0</v>
      </c>
      <c r="E59" s="18" t="s">
        <v>6</v>
      </c>
      <c r="F59" s="17">
        <f>LOOKUP(6,'9 Teams'!NUMBERS, '9 Teams'!TEAMS)</f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">
      <c r="A60" s="2"/>
      <c r="B60" s="2"/>
      <c r="C60" s="2"/>
      <c r="D60" s="17">
        <f>LOOKUP(4,'9 Teams'!NUMBERS, '9 Teams'!TEAMS)</f>
        <v>0</v>
      </c>
      <c r="E60" s="18" t="s">
        <v>6</v>
      </c>
      <c r="F60" s="17">
        <f>LOOKUP(5,'9 Teams'!NUMBERS, '9 Teams'!TEAMS)</f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">
      <c r="A61" s="2"/>
      <c r="B61" s="2"/>
      <c r="C61" s="2"/>
      <c r="D61" s="19">
        <f>LOOKUP(9,'9 Teams'!NUMBERS, '9 Teams'!TEAMS)</f>
        <v>0</v>
      </c>
      <c r="E61" s="20" t="s">
        <v>6</v>
      </c>
      <c r="F61" s="19" t="s">
        <v>26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">
      <c r="A62" s="2"/>
      <c r="B62" s="2"/>
      <c r="C62" s="2"/>
      <c r="D62" s="40" t="s">
        <v>18</v>
      </c>
      <c r="E62" s="41"/>
      <c r="F62" s="4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">
      <c r="A63" s="2"/>
      <c r="B63" s="2"/>
      <c r="C63" s="2"/>
      <c r="D63" s="17">
        <f>LOOKUP(7,'9 Teams'!NUMBERS, '9 Teams'!TEAMS)</f>
        <v>0</v>
      </c>
      <c r="E63" s="18" t="s">
        <v>6</v>
      </c>
      <c r="F63" s="17">
        <f>LOOKUP(9,'9 Teams'!NUMBERS, '9 Teams'!TEAMS)</f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">
      <c r="A64" s="2"/>
      <c r="B64" s="2"/>
      <c r="C64" s="2"/>
      <c r="D64" s="17">
        <f>LOOKUP(6,'9 Teams'!NUMBERS, '9 Teams'!TEAMS)</f>
        <v>0</v>
      </c>
      <c r="E64" s="18" t="s">
        <v>6</v>
      </c>
      <c r="F64" s="17">
        <f>LOOKUP(1,'9 Teams'!NUMBERS, '9 Teams'!TEAMS)</f>
        <v>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">
      <c r="A65" s="2"/>
      <c r="B65" s="2"/>
      <c r="C65" s="2"/>
      <c r="D65" s="17">
        <f>LOOKUP(5,'9 Teams'!NUMBERS, '9 Teams'!TEAMS)</f>
        <v>0</v>
      </c>
      <c r="E65" s="18" t="s">
        <v>6</v>
      </c>
      <c r="F65" s="17">
        <f>LOOKUP(2,'9 Teams'!NUMBERS, '9 Teams'!TEAMS)</f>
        <v>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">
      <c r="A66" s="2"/>
      <c r="B66" s="2"/>
      <c r="C66" s="2"/>
      <c r="D66" s="17">
        <f>LOOKUP(4,'9 Teams'!NUMBERS, '9 Teams'!TEAMS)</f>
        <v>0</v>
      </c>
      <c r="E66" s="18" t="s">
        <v>6</v>
      </c>
      <c r="F66" s="17">
        <f>LOOKUP(3,'9 Teams'!NUMBERS, '9 Teams'!TEAMS)</f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">
      <c r="A67" s="2"/>
      <c r="B67" s="2"/>
      <c r="C67" s="2"/>
      <c r="D67" s="19">
        <f>LOOKUP(8,'9 Teams'!NUMBERS, '9 Teams'!TEAMS)</f>
        <v>0</v>
      </c>
      <c r="E67" s="20" t="s">
        <v>6</v>
      </c>
      <c r="F67" s="19" t="s">
        <v>26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">
      <c r="A68" s="2"/>
      <c r="B68" s="2"/>
      <c r="C68" s="2"/>
      <c r="D68" s="40" t="s">
        <v>19</v>
      </c>
      <c r="E68" s="41"/>
      <c r="F68" s="4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">
      <c r="A69" s="2"/>
      <c r="B69" s="2"/>
      <c r="C69" s="2"/>
      <c r="D69" s="17">
        <f>LOOKUP(8,'9 Teams'!NUMBERS, '9 Teams'!TEAMS)</f>
        <v>0</v>
      </c>
      <c r="E69" s="18" t="s">
        <v>6</v>
      </c>
      <c r="F69" s="17">
        <f>LOOKUP(6,'9 Teams'!NUMBERS, '9 Teams'!TEAMS)</f>
        <v>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">
      <c r="A70" s="2"/>
      <c r="B70" s="2"/>
      <c r="C70" s="2"/>
      <c r="D70" s="17">
        <f>LOOKUP(9,'9 Teams'!NUMBERS, '9 Teams'!TEAMS)</f>
        <v>0</v>
      </c>
      <c r="E70" s="18" t="s">
        <v>6</v>
      </c>
      <c r="F70" s="17">
        <f>LOOKUP(5,'9 Teams'!NUMBERS, '9 Teams'!TEAMS)</f>
        <v>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">
      <c r="A71" s="2"/>
      <c r="B71" s="2"/>
      <c r="C71" s="2"/>
      <c r="D71" s="17">
        <f>LOOKUP(1,'9 Teams'!NUMBERS, '9 Teams'!TEAMS)</f>
        <v>0</v>
      </c>
      <c r="E71" s="18" t="s">
        <v>6</v>
      </c>
      <c r="F71" s="17">
        <f>LOOKUP(4,'9 Teams'!NUMBERS, '9 Teams'!TEAMS)</f>
        <v>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">
      <c r="A72" s="2"/>
      <c r="B72" s="2"/>
      <c r="C72" s="2"/>
      <c r="D72" s="17">
        <f>LOOKUP(2,'9 Teams'!NUMBERS, '9 Teams'!TEAMS)</f>
        <v>0</v>
      </c>
      <c r="E72" s="18" t="s">
        <v>6</v>
      </c>
      <c r="F72" s="17">
        <f>LOOKUP(3,'9 Teams'!NUMBERS, '9 Teams'!TEAMS)</f>
        <v>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">
      <c r="A73" s="2"/>
      <c r="B73" s="2"/>
      <c r="C73" s="2"/>
      <c r="D73" s="19">
        <f>LOOKUP(7,'9 Teams'!NUMBERS, '9 Teams'!TEAMS)</f>
        <v>0</v>
      </c>
      <c r="E73" s="20" t="s">
        <v>6</v>
      </c>
      <c r="F73" s="19" t="s">
        <v>26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2"/>
      <c r="B74" s="2"/>
      <c r="C74" s="2"/>
      <c r="D74" s="40" t="s">
        <v>20</v>
      </c>
      <c r="E74" s="41"/>
      <c r="F74" s="4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2"/>
      <c r="B75" s="2"/>
      <c r="C75" s="2"/>
      <c r="D75" s="17">
        <f>LOOKUP(5,'9 Teams'!NUMBERS, '9 Teams'!TEAMS)</f>
        <v>0</v>
      </c>
      <c r="E75" s="18" t="s">
        <v>6</v>
      </c>
      <c r="F75" s="17">
        <f>LOOKUP(7,'9 Teams'!NUMBERS, '9 Teams'!TEAMS)</f>
        <v>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">
      <c r="A76" s="2"/>
      <c r="B76" s="2"/>
      <c r="C76" s="2"/>
      <c r="D76" s="17">
        <f>LOOKUP(4,'9 Teams'!NUMBERS, '9 Teams'!TEAMS)</f>
        <v>0</v>
      </c>
      <c r="E76" s="18" t="s">
        <v>6</v>
      </c>
      <c r="F76" s="17">
        <f>LOOKUP(8,'9 Teams'!NUMBERS, '9 Teams'!TEAMS)</f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">
      <c r="A77" s="2"/>
      <c r="B77" s="2"/>
      <c r="C77" s="2"/>
      <c r="D77" s="17">
        <f>LOOKUP(3,'9 Teams'!NUMBERS, '9 Teams'!TEAMS)</f>
        <v>0</v>
      </c>
      <c r="E77" s="18" t="s">
        <v>6</v>
      </c>
      <c r="F77" s="17">
        <f>LOOKUP(9,'9 Teams'!NUMBERS, '9 Teams'!TEAMS)</f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">
      <c r="A78" s="2"/>
      <c r="B78" s="2"/>
      <c r="C78" s="2"/>
      <c r="D78" s="17">
        <f>LOOKUP(2,'9 Teams'!NUMBERS, '9 Teams'!TEAMS)</f>
        <v>0</v>
      </c>
      <c r="E78" s="18" t="s">
        <v>6</v>
      </c>
      <c r="F78" s="17">
        <f>LOOKUP(1,'9 Teams'!NUMBERS, '9 Teams'!TEAMS)</f>
        <v>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">
      <c r="A79" s="2"/>
      <c r="B79" s="2"/>
      <c r="C79" s="2"/>
      <c r="D79" s="19">
        <f>LOOKUP(6,'9 Teams'!NUMBERS, '9 Teams'!TEAMS)</f>
        <v>0</v>
      </c>
      <c r="E79" s="20" t="s">
        <v>6</v>
      </c>
      <c r="F79" s="19" t="s">
        <v>26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">
      <c r="A80" s="2"/>
      <c r="B80" s="2"/>
      <c r="C80" s="2"/>
      <c r="D80" s="40" t="s">
        <v>21</v>
      </c>
      <c r="E80" s="41"/>
      <c r="F80" s="4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">
      <c r="A81" s="2"/>
      <c r="B81" s="2"/>
      <c r="C81" s="2"/>
      <c r="D81" s="17">
        <f>LOOKUP(6,'9 Teams'!NUMBERS, '9 Teams'!TEAMS)</f>
        <v>0</v>
      </c>
      <c r="E81" s="18" t="s">
        <v>6</v>
      </c>
      <c r="F81" s="17">
        <f>LOOKUP(4,'9 Teams'!NUMBERS, '9 Teams'!TEAMS)</f>
        <v>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">
      <c r="A82" s="2"/>
      <c r="B82" s="2"/>
      <c r="C82" s="2"/>
      <c r="D82" s="17">
        <f>LOOKUP(7,'9 Teams'!NUMBERS, '9 Teams'!TEAMS)</f>
        <v>0</v>
      </c>
      <c r="E82" s="18" t="s">
        <v>6</v>
      </c>
      <c r="F82" s="17">
        <f>LOOKUP(3,'9 Teams'!NUMBERS, '9 Teams'!TEAMS)</f>
        <v>0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">
      <c r="A83" s="2"/>
      <c r="B83" s="2"/>
      <c r="C83" s="2"/>
      <c r="D83" s="17">
        <f>LOOKUP(8,'9 Teams'!NUMBERS, '9 Teams'!TEAMS)</f>
        <v>0</v>
      </c>
      <c r="E83" s="18" t="s">
        <v>6</v>
      </c>
      <c r="F83" s="17">
        <f>LOOKUP(2,'9 Teams'!NUMBERS, '9 Teams'!TEAMS)</f>
        <v>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">
      <c r="A84" s="2"/>
      <c r="B84" s="2"/>
      <c r="C84" s="2"/>
      <c r="D84" s="17">
        <f>LOOKUP(9,'9 Teams'!NUMBERS, '9 Teams'!TEAMS)</f>
        <v>0</v>
      </c>
      <c r="E84" s="18" t="s">
        <v>6</v>
      </c>
      <c r="F84" s="17">
        <f>LOOKUP(1,'9 Teams'!NUMBERS, '9 Teams'!TEAMS)</f>
        <v>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">
      <c r="A85" s="2"/>
      <c r="B85" s="2"/>
      <c r="C85" s="2"/>
      <c r="D85" s="19">
        <f>LOOKUP(5,'9 Teams'!NUMBERS, '9 Teams'!TEAMS)</f>
        <v>0</v>
      </c>
      <c r="E85" s="20" t="s">
        <v>6</v>
      </c>
      <c r="F85" s="19" t="s">
        <v>26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">
      <c r="A86" s="2"/>
      <c r="B86" s="2"/>
      <c r="C86" s="2"/>
      <c r="D86" s="40" t="s">
        <v>22</v>
      </c>
      <c r="E86" s="41"/>
      <c r="F86" s="4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">
      <c r="A87" s="2"/>
      <c r="B87" s="2"/>
      <c r="C87" s="2"/>
      <c r="D87" s="17">
        <f>LOOKUP(3,'9 Teams'!NUMBERS, '9 Teams'!TEAMS)</f>
        <v>0</v>
      </c>
      <c r="E87" s="18" t="s">
        <v>6</v>
      </c>
      <c r="F87" s="17">
        <f>LOOKUP(5,'9 Teams'!NUMBERS, '9 Teams'!TEAMS)</f>
        <v>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">
      <c r="A88" s="2"/>
      <c r="B88" s="2"/>
      <c r="C88" s="2"/>
      <c r="D88" s="17">
        <f>LOOKUP(2,'9 Teams'!NUMBERS, '9 Teams'!TEAMS)</f>
        <v>0</v>
      </c>
      <c r="E88" s="18" t="s">
        <v>6</v>
      </c>
      <c r="F88" s="17">
        <f>LOOKUP(6,'9 Teams'!NUMBERS, '9 Teams'!TEAMS)</f>
        <v>0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">
      <c r="A89" s="2"/>
      <c r="B89" s="2"/>
      <c r="C89" s="2"/>
      <c r="D89" s="17">
        <f>LOOKUP(1,'9 Teams'!NUMBERS, '9 Teams'!TEAMS)</f>
        <v>0</v>
      </c>
      <c r="E89" s="18" t="s">
        <v>6</v>
      </c>
      <c r="F89" s="17">
        <f>LOOKUP(7,'9 Teams'!NUMBERS, '9 Teams'!TEAMS)</f>
        <v>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">
      <c r="A90" s="2"/>
      <c r="B90" s="2"/>
      <c r="C90" s="2"/>
      <c r="D90" s="17">
        <f>LOOKUP(9,'9 Teams'!NUMBERS, '9 Teams'!TEAMS)</f>
        <v>0</v>
      </c>
      <c r="E90" s="18" t="s">
        <v>6</v>
      </c>
      <c r="F90" s="17">
        <f>LOOKUP(8,'9 Teams'!NUMBERS, '9 Teams'!TEAMS)</f>
        <v>0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">
      <c r="A91" s="2"/>
      <c r="B91" s="2"/>
      <c r="C91" s="2"/>
      <c r="D91" s="19">
        <f>LOOKUP(4,'9 Teams'!NUMBERS, '9 Teams'!TEAMS)</f>
        <v>0</v>
      </c>
      <c r="E91" s="20" t="s">
        <v>6</v>
      </c>
      <c r="F91" s="19" t="s">
        <v>26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">
      <c r="A92" s="2"/>
      <c r="B92" s="2"/>
      <c r="C92" s="2"/>
      <c r="D92" s="40" t="s">
        <v>23</v>
      </c>
      <c r="E92" s="41"/>
      <c r="F92" s="4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">
      <c r="A93" s="2"/>
      <c r="B93" s="2"/>
      <c r="C93" s="2"/>
      <c r="D93" s="17">
        <f>LOOKUP(4,'9 Teams'!NUMBERS, '9 Teams'!TEAMS)</f>
        <v>0</v>
      </c>
      <c r="E93" s="18" t="s">
        <v>6</v>
      </c>
      <c r="F93" s="17">
        <f>LOOKUP(2,'9 Teams'!NUMBERS, '9 Teams'!TEAMS)</f>
        <v>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">
      <c r="A94" s="2"/>
      <c r="B94" s="2"/>
      <c r="C94" s="2"/>
      <c r="D94" s="17">
        <f>LOOKUP(5,'9 Teams'!NUMBERS, '9 Teams'!TEAMS)</f>
        <v>0</v>
      </c>
      <c r="E94" s="18" t="s">
        <v>6</v>
      </c>
      <c r="F94" s="17">
        <f>LOOKUP(1,'9 Teams'!NUMBERS, '9 Teams'!TEAMS)</f>
        <v>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">
      <c r="A95" s="2"/>
      <c r="B95" s="2"/>
      <c r="C95" s="2"/>
      <c r="D95" s="17">
        <f>LOOKUP(6,'9 Teams'!NUMBERS, '9 Teams'!TEAMS)</f>
        <v>0</v>
      </c>
      <c r="E95" s="18" t="s">
        <v>6</v>
      </c>
      <c r="F95" s="17">
        <f>LOOKUP(9,'9 Teams'!NUMBERS, '9 Teams'!TEAMS)</f>
        <v>0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">
      <c r="A96" s="2"/>
      <c r="B96" s="2"/>
      <c r="C96" s="2"/>
      <c r="D96" s="17">
        <f>LOOKUP(7,'9 Teams'!NUMBERS, '9 Teams'!TEAMS)</f>
        <v>0</v>
      </c>
      <c r="E96" s="18" t="s">
        <v>6</v>
      </c>
      <c r="F96" s="17">
        <f>LOOKUP(8,'9 Teams'!NUMBERS, '9 Teams'!TEAMS)</f>
        <v>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">
      <c r="A97" s="2"/>
      <c r="B97" s="2"/>
      <c r="C97" s="2"/>
      <c r="D97" s="19">
        <f>LOOKUP(3,'9 Teams'!NUMBERS, '9 Teams'!TEAMS)</f>
        <v>0</v>
      </c>
      <c r="E97" s="20" t="s">
        <v>6</v>
      </c>
      <c r="F97" s="19" t="s">
        <v>26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">
      <c r="A98" s="2"/>
      <c r="B98" s="2"/>
      <c r="C98" s="2"/>
      <c r="D98" s="40" t="s">
        <v>24</v>
      </c>
      <c r="E98" s="41"/>
      <c r="F98" s="4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">
      <c r="A99" s="2"/>
      <c r="B99" s="2"/>
      <c r="C99" s="2"/>
      <c r="D99" s="17">
        <f>LOOKUP(1,'9 Teams'!NUMBERS, '9 Teams'!TEAMS)</f>
        <v>0</v>
      </c>
      <c r="E99" s="18" t="s">
        <v>6</v>
      </c>
      <c r="F99" s="17">
        <f>LOOKUP(3,'9 Teams'!NUMBERS, '9 Teams'!TEAMS)</f>
        <v>0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">
      <c r="A100" s="2"/>
      <c r="B100" s="2"/>
      <c r="C100" s="2"/>
      <c r="D100" s="17">
        <f>LOOKUP(9,'9 Teams'!NUMBERS, '9 Teams'!TEAMS)</f>
        <v>0</v>
      </c>
      <c r="E100" s="18" t="s">
        <v>6</v>
      </c>
      <c r="F100" s="17">
        <f>LOOKUP(4,'9 Teams'!NUMBERS, '9 Teams'!TEAMS)</f>
        <v>0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">
      <c r="A101" s="2"/>
      <c r="B101" s="2"/>
      <c r="C101" s="2"/>
      <c r="D101" s="17">
        <f>LOOKUP(8,'9 Teams'!NUMBERS, '9 Teams'!TEAMS)</f>
        <v>0</v>
      </c>
      <c r="E101" s="18" t="s">
        <v>6</v>
      </c>
      <c r="F101" s="17">
        <f>LOOKUP(5,'9 Teams'!NUMBERS, '9 Teams'!TEAMS)</f>
        <v>0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">
      <c r="A102" s="2"/>
      <c r="B102" s="2"/>
      <c r="C102" s="2"/>
      <c r="D102" s="17">
        <f>LOOKUP(7,'9 Teams'!NUMBERS, '9 Teams'!TEAMS)</f>
        <v>0</v>
      </c>
      <c r="E102" s="18" t="s">
        <v>6</v>
      </c>
      <c r="F102" s="17">
        <f>LOOKUP(6,'9 Teams'!NUMBERS, '9 Teams'!TEAMS)</f>
        <v>0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">
      <c r="A103" s="2"/>
      <c r="B103" s="2"/>
      <c r="C103" s="2"/>
      <c r="D103" s="19">
        <f>LOOKUP(2,'9 Teams'!NUMBERS, '9 Teams'!TEAMS)</f>
        <v>0</v>
      </c>
      <c r="E103" s="20" t="s">
        <v>6</v>
      </c>
      <c r="F103" s="19" t="s">
        <v>26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">
      <c r="A104" s="2"/>
      <c r="B104" s="2"/>
      <c r="C104" s="2"/>
      <c r="D104" s="40" t="s">
        <v>25</v>
      </c>
      <c r="E104" s="41"/>
      <c r="F104" s="4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">
      <c r="A105" s="2"/>
      <c r="B105" s="2"/>
      <c r="C105" s="2"/>
      <c r="D105" s="17">
        <f>LOOKUP(2,'9 Teams'!NUMBERS, '9 Teams'!TEAMS)</f>
        <v>0</v>
      </c>
      <c r="E105" s="18" t="s">
        <v>6</v>
      </c>
      <c r="F105" s="17">
        <f>LOOKUP(9,'9 Teams'!NUMBERS, '9 Teams'!TEAMS)</f>
        <v>0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">
      <c r="A106" s="2"/>
      <c r="B106" s="2"/>
      <c r="C106" s="2"/>
      <c r="D106" s="17">
        <f>LOOKUP(3,'9 Teams'!NUMBERS, '9 Teams'!TEAMS)</f>
        <v>0</v>
      </c>
      <c r="E106" s="18" t="s">
        <v>6</v>
      </c>
      <c r="F106" s="17">
        <f>LOOKUP(8,'9 Teams'!NUMBERS, '9 Teams'!TEAMS)</f>
        <v>0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">
      <c r="A107" s="2"/>
      <c r="B107" s="2"/>
      <c r="C107" s="2"/>
      <c r="D107" s="17">
        <f>LOOKUP(4,'9 Teams'!NUMBERS, '9 Teams'!TEAMS)</f>
        <v>0</v>
      </c>
      <c r="E107" s="18" t="s">
        <v>6</v>
      </c>
      <c r="F107" s="17">
        <f>LOOKUP(7,'9 Teams'!NUMBERS, '9 Teams'!TEAMS)</f>
        <v>0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">
      <c r="A108" s="2"/>
      <c r="B108" s="2"/>
      <c r="C108" s="2"/>
      <c r="D108" s="17">
        <f>LOOKUP(5,'9 Teams'!NUMBERS, '9 Teams'!TEAMS)</f>
        <v>0</v>
      </c>
      <c r="E108" s="18" t="s">
        <v>6</v>
      </c>
      <c r="F108" s="17">
        <f>LOOKUP(6,'9 Teams'!NUMBERS, '9 Teams'!TEAMS)</f>
        <v>0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">
      <c r="A109" s="2"/>
      <c r="B109" s="2"/>
      <c r="C109" s="2"/>
      <c r="D109" s="19">
        <f>LOOKUP(1,'9 Teams'!NUMBERS, '9 Teams'!TEAMS)</f>
        <v>0</v>
      </c>
      <c r="E109" s="20" t="s">
        <v>6</v>
      </c>
      <c r="F109" s="19" t="s">
        <v>26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">
      <c r="A110" s="2"/>
      <c r="B110" s="2"/>
      <c r="C110" s="2"/>
      <c r="D110" s="22"/>
      <c r="E110" s="23"/>
      <c r="F110" s="2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">
      <c r="A111" s="2"/>
      <c r="B111" s="2"/>
      <c r="C111" s="2"/>
      <c r="D111" s="22"/>
      <c r="E111" s="23"/>
      <c r="F111" s="2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">
      <c r="A112" s="2"/>
      <c r="B112" s="2"/>
      <c r="C112" s="2"/>
      <c r="D112" s="22"/>
      <c r="E112" s="23"/>
      <c r="F112" s="2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">
      <c r="A113" s="2"/>
      <c r="B113" s="2"/>
      <c r="C113" s="2"/>
      <c r="D113" s="22"/>
      <c r="E113" s="23"/>
      <c r="F113" s="2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">
      <c r="A114" s="2"/>
      <c r="B114" s="2"/>
      <c r="C114" s="2"/>
      <c r="D114" s="22"/>
      <c r="E114" s="23"/>
      <c r="F114" s="2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">
      <c r="A115" s="2"/>
      <c r="B115" s="2"/>
      <c r="C115" s="2"/>
      <c r="D115" s="22"/>
      <c r="E115" s="23"/>
      <c r="F115" s="2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">
      <c r="A116" s="2"/>
      <c r="B116" s="2"/>
      <c r="C116" s="2"/>
      <c r="D116" s="22"/>
      <c r="E116" s="23"/>
      <c r="F116" s="2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">
      <c r="A117" s="2"/>
      <c r="B117" s="2"/>
      <c r="C117" s="2"/>
      <c r="D117" s="22"/>
      <c r="E117" s="23"/>
      <c r="F117" s="2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">
      <c r="A118" s="2"/>
      <c r="B118" s="2"/>
      <c r="C118" s="2"/>
      <c r="D118" s="22"/>
      <c r="E118" s="23"/>
      <c r="F118" s="2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">
      <c r="A119" s="2"/>
      <c r="B119" s="2"/>
      <c r="C119" s="2"/>
      <c r="D119" s="22"/>
      <c r="E119" s="23"/>
      <c r="F119" s="2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">
      <c r="A120" s="2"/>
      <c r="B120" s="2"/>
      <c r="C120" s="2"/>
      <c r="D120" s="22"/>
      <c r="E120" s="23"/>
      <c r="F120" s="2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">
      <c r="A121" s="2"/>
      <c r="B121" s="2"/>
      <c r="C121" s="2"/>
      <c r="D121" s="22"/>
      <c r="E121" s="23"/>
      <c r="F121" s="2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">
      <c r="A122" s="2"/>
      <c r="B122" s="2"/>
      <c r="C122" s="2"/>
      <c r="D122" s="22"/>
      <c r="E122" s="23"/>
      <c r="F122" s="2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">
      <c r="A123" s="2"/>
      <c r="B123" s="2"/>
      <c r="C123" s="2"/>
      <c r="D123" s="22"/>
      <c r="E123" s="23"/>
      <c r="F123" s="2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">
      <c r="A124" s="2"/>
      <c r="B124" s="2"/>
      <c r="C124" s="2"/>
      <c r="D124" s="22"/>
      <c r="E124" s="23"/>
      <c r="F124" s="2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">
      <c r="A125" s="2"/>
      <c r="B125" s="2"/>
      <c r="C125" s="2"/>
      <c r="D125" s="22"/>
      <c r="E125" s="23"/>
      <c r="F125" s="2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">
      <c r="A126" s="2"/>
      <c r="B126" s="2"/>
      <c r="C126" s="2"/>
      <c r="D126" s="22"/>
      <c r="E126" s="23"/>
      <c r="F126" s="2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">
      <c r="A127" s="2"/>
      <c r="B127" s="2"/>
      <c r="C127" s="2"/>
      <c r="D127" s="22"/>
      <c r="E127" s="23"/>
      <c r="F127" s="2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">
      <c r="A128" s="2"/>
      <c r="B128" s="2"/>
      <c r="C128" s="2"/>
      <c r="D128" s="22"/>
      <c r="E128" s="23"/>
      <c r="F128" s="2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">
      <c r="A129" s="2"/>
      <c r="B129" s="2"/>
      <c r="C129" s="2"/>
      <c r="D129" s="22"/>
      <c r="E129" s="23"/>
      <c r="F129" s="2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">
      <c r="A130" s="2"/>
      <c r="B130" s="2"/>
      <c r="C130" s="2"/>
      <c r="D130" s="22"/>
      <c r="E130" s="23"/>
      <c r="F130" s="2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">
      <c r="A131" s="2"/>
      <c r="B131" s="2"/>
      <c r="C131" s="2"/>
      <c r="D131" s="22"/>
      <c r="E131" s="23"/>
      <c r="F131" s="2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">
      <c r="A132" s="2"/>
      <c r="B132" s="2"/>
      <c r="C132" s="2"/>
      <c r="D132" s="22"/>
      <c r="E132" s="23"/>
      <c r="F132" s="2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">
      <c r="A133" s="2"/>
      <c r="B133" s="2"/>
      <c r="C133" s="2"/>
      <c r="D133" s="22"/>
      <c r="E133" s="23"/>
      <c r="F133" s="2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">
      <c r="A134" s="2"/>
      <c r="B134" s="2"/>
      <c r="C134" s="2"/>
      <c r="D134" s="22"/>
      <c r="E134" s="23"/>
      <c r="F134" s="2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">
      <c r="A135" s="2"/>
      <c r="B135" s="2"/>
      <c r="C135" s="2"/>
      <c r="D135" s="22"/>
      <c r="E135" s="23"/>
      <c r="F135" s="2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">
      <c r="A136" s="2"/>
      <c r="B136" s="2"/>
      <c r="C136" s="2"/>
      <c r="D136" s="22"/>
      <c r="E136" s="23"/>
      <c r="F136" s="2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">
      <c r="A137" s="2"/>
      <c r="B137" s="2"/>
      <c r="C137" s="2"/>
      <c r="D137" s="22"/>
      <c r="E137" s="23"/>
      <c r="F137" s="2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">
      <c r="A138" s="2"/>
      <c r="B138" s="2"/>
      <c r="C138" s="2"/>
      <c r="D138" s="22"/>
      <c r="E138" s="23"/>
      <c r="F138" s="2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">
      <c r="A139" s="2"/>
      <c r="B139" s="2"/>
      <c r="C139" s="2"/>
      <c r="D139" s="22"/>
      <c r="E139" s="23"/>
      <c r="F139" s="2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">
      <c r="A140" s="2"/>
      <c r="B140" s="2"/>
      <c r="C140" s="2"/>
      <c r="D140" s="22"/>
      <c r="E140" s="23"/>
      <c r="F140" s="2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">
      <c r="A141" s="2"/>
      <c r="B141" s="2"/>
      <c r="C141" s="2"/>
      <c r="D141" s="22"/>
      <c r="E141" s="23"/>
      <c r="F141" s="2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">
      <c r="A142" s="2"/>
      <c r="B142" s="2"/>
      <c r="C142" s="2"/>
      <c r="D142" s="22"/>
      <c r="E142" s="23"/>
      <c r="F142" s="2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">
      <c r="A143" s="2"/>
      <c r="B143" s="2"/>
      <c r="C143" s="2"/>
      <c r="D143" s="22"/>
      <c r="E143" s="23"/>
      <c r="F143" s="2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">
      <c r="A144" s="2"/>
      <c r="B144" s="2"/>
      <c r="C144" s="2"/>
      <c r="D144" s="22"/>
      <c r="E144" s="23"/>
      <c r="F144" s="2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">
      <c r="A145" s="2"/>
      <c r="B145" s="2"/>
      <c r="C145" s="2"/>
      <c r="D145" s="22"/>
      <c r="E145" s="23"/>
      <c r="F145" s="2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">
      <c r="A146" s="2"/>
      <c r="B146" s="2"/>
      <c r="C146" s="2"/>
      <c r="D146" s="22"/>
      <c r="E146" s="23"/>
      <c r="F146" s="2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">
      <c r="A147" s="2"/>
      <c r="B147" s="2"/>
      <c r="C147" s="2"/>
      <c r="D147" s="22"/>
      <c r="E147" s="23"/>
      <c r="F147" s="2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">
      <c r="A148" s="2"/>
      <c r="B148" s="2"/>
      <c r="C148" s="2"/>
      <c r="D148" s="22"/>
      <c r="E148" s="23"/>
      <c r="F148" s="2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">
      <c r="A149" s="2"/>
      <c r="B149" s="2"/>
      <c r="C149" s="2"/>
      <c r="D149" s="22"/>
      <c r="E149" s="23"/>
      <c r="F149" s="2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">
      <c r="A150" s="2"/>
      <c r="B150" s="2"/>
      <c r="C150" s="2"/>
      <c r="D150" s="22"/>
      <c r="E150" s="23"/>
      <c r="F150" s="2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">
      <c r="A151" s="2"/>
      <c r="B151" s="2"/>
      <c r="C151" s="2"/>
      <c r="D151" s="22"/>
      <c r="E151" s="23"/>
      <c r="F151" s="2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">
      <c r="A152" s="2"/>
      <c r="B152" s="2"/>
      <c r="C152" s="2"/>
      <c r="D152" s="22"/>
      <c r="E152" s="23"/>
      <c r="F152" s="2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">
      <c r="A153" s="2"/>
      <c r="B153" s="2"/>
      <c r="C153" s="2"/>
      <c r="D153" s="22"/>
      <c r="E153" s="23"/>
      <c r="F153" s="2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">
      <c r="A154" s="2"/>
      <c r="B154" s="2"/>
      <c r="C154" s="2"/>
      <c r="D154" s="22"/>
      <c r="E154" s="23"/>
      <c r="F154" s="2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">
      <c r="A155" s="2"/>
      <c r="B155" s="2"/>
      <c r="C155" s="2"/>
      <c r="D155" s="22"/>
      <c r="E155" s="23"/>
      <c r="F155" s="2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">
      <c r="A156" s="2"/>
      <c r="B156" s="2"/>
      <c r="C156" s="2"/>
      <c r="D156" s="22"/>
      <c r="E156" s="23"/>
      <c r="F156" s="2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">
      <c r="A157" s="2"/>
      <c r="B157" s="2"/>
      <c r="C157" s="2"/>
      <c r="D157" s="22"/>
      <c r="E157" s="23"/>
      <c r="F157" s="2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">
      <c r="A158" s="2"/>
      <c r="B158" s="2"/>
      <c r="C158" s="2"/>
      <c r="D158" s="22"/>
      <c r="E158" s="23"/>
      <c r="F158" s="2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">
      <c r="A159" s="2"/>
      <c r="B159" s="2"/>
      <c r="C159" s="2"/>
      <c r="D159" s="22"/>
      <c r="E159" s="23"/>
      <c r="F159" s="2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">
      <c r="A160" s="2"/>
      <c r="B160" s="2"/>
      <c r="C160" s="2"/>
      <c r="D160" s="22"/>
      <c r="E160" s="23"/>
      <c r="F160" s="2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">
      <c r="A161" s="2"/>
      <c r="B161" s="2"/>
      <c r="C161" s="2"/>
      <c r="D161" s="22"/>
      <c r="E161" s="23"/>
      <c r="F161" s="2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">
      <c r="A162" s="2"/>
      <c r="B162" s="2"/>
      <c r="C162" s="2"/>
      <c r="D162" s="22"/>
      <c r="E162" s="23"/>
      <c r="F162" s="2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">
      <c r="A163" s="2"/>
      <c r="B163" s="2"/>
      <c r="C163" s="2"/>
      <c r="D163" s="22"/>
      <c r="E163" s="23"/>
      <c r="F163" s="2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">
      <c r="A164" s="2"/>
      <c r="B164" s="2"/>
      <c r="C164" s="2"/>
      <c r="D164" s="22"/>
      <c r="E164" s="23"/>
      <c r="F164" s="2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">
      <c r="A165" s="2"/>
      <c r="B165" s="2"/>
      <c r="C165" s="2"/>
      <c r="D165" s="22"/>
      <c r="E165" s="23"/>
      <c r="F165" s="2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">
      <c r="A166" s="2"/>
      <c r="B166" s="2"/>
      <c r="C166" s="2"/>
      <c r="D166" s="22"/>
      <c r="E166" s="23"/>
      <c r="F166" s="2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">
      <c r="A167" s="2"/>
      <c r="B167" s="2"/>
      <c r="C167" s="2"/>
      <c r="D167" s="22"/>
      <c r="E167" s="23"/>
      <c r="F167" s="2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">
      <c r="A168" s="2"/>
      <c r="B168" s="2"/>
      <c r="C168" s="2"/>
      <c r="D168" s="22"/>
      <c r="E168" s="23"/>
      <c r="F168" s="2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">
      <c r="A169" s="2"/>
      <c r="B169" s="2"/>
      <c r="C169" s="2"/>
      <c r="D169" s="22"/>
      <c r="E169" s="23"/>
      <c r="F169" s="2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">
      <c r="A170" s="2"/>
      <c r="B170" s="2"/>
      <c r="C170" s="2"/>
      <c r="D170" s="22"/>
      <c r="E170" s="23"/>
      <c r="F170" s="2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">
      <c r="A171" s="2"/>
      <c r="B171" s="2"/>
      <c r="C171" s="2"/>
      <c r="D171" s="22"/>
      <c r="E171" s="23"/>
      <c r="F171" s="2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">
      <c r="A172" s="2"/>
      <c r="B172" s="2"/>
      <c r="C172" s="2"/>
      <c r="D172" s="22"/>
      <c r="E172" s="23"/>
      <c r="F172" s="2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">
      <c r="A173" s="2"/>
      <c r="B173" s="2"/>
      <c r="C173" s="2"/>
      <c r="D173" s="22"/>
      <c r="E173" s="23"/>
      <c r="F173" s="2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">
      <c r="A174" s="2"/>
      <c r="B174" s="2"/>
      <c r="C174" s="2"/>
      <c r="D174" s="22"/>
      <c r="E174" s="23"/>
      <c r="F174" s="2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">
      <c r="A175" s="2"/>
      <c r="B175" s="2"/>
      <c r="C175" s="2"/>
      <c r="D175" s="22"/>
      <c r="E175" s="23"/>
      <c r="F175" s="2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">
      <c r="A176" s="2"/>
      <c r="B176" s="2"/>
      <c r="C176" s="2"/>
      <c r="D176" s="22"/>
      <c r="E176" s="23"/>
      <c r="F176" s="2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">
      <c r="A177" s="2"/>
      <c r="B177" s="2"/>
      <c r="C177" s="2"/>
      <c r="D177" s="22"/>
      <c r="E177" s="23"/>
      <c r="F177" s="2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">
      <c r="A178" s="2"/>
      <c r="B178" s="2"/>
      <c r="C178" s="2"/>
      <c r="D178" s="22"/>
      <c r="E178" s="23"/>
      <c r="F178" s="2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">
      <c r="A179" s="2"/>
      <c r="B179" s="2"/>
      <c r="C179" s="2"/>
      <c r="D179" s="22"/>
      <c r="E179" s="23"/>
      <c r="F179" s="2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">
      <c r="A180" s="2"/>
      <c r="B180" s="2"/>
      <c r="C180" s="2"/>
      <c r="D180" s="22"/>
      <c r="E180" s="23"/>
      <c r="F180" s="2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">
      <c r="A181" s="2"/>
      <c r="B181" s="2"/>
      <c r="C181" s="2"/>
      <c r="D181" s="22"/>
      <c r="E181" s="23"/>
      <c r="F181" s="2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">
      <c r="A182" s="2"/>
      <c r="B182" s="2"/>
      <c r="C182" s="2"/>
      <c r="D182" s="22"/>
      <c r="E182" s="23"/>
      <c r="F182" s="2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">
      <c r="A183" s="2"/>
      <c r="B183" s="2"/>
      <c r="C183" s="2"/>
      <c r="D183" s="22"/>
      <c r="E183" s="23"/>
      <c r="F183" s="2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">
      <c r="A184" s="2"/>
      <c r="B184" s="2"/>
      <c r="C184" s="2"/>
      <c r="D184" s="22"/>
      <c r="E184" s="23"/>
      <c r="F184" s="2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">
      <c r="A185" s="2"/>
      <c r="B185" s="2"/>
      <c r="C185" s="2"/>
      <c r="D185" s="22"/>
      <c r="E185" s="23"/>
      <c r="F185" s="2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">
      <c r="A186" s="2"/>
      <c r="B186" s="2"/>
      <c r="C186" s="2"/>
      <c r="D186" s="22"/>
      <c r="E186" s="23"/>
      <c r="F186" s="2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">
      <c r="A187" s="2"/>
      <c r="B187" s="2"/>
      <c r="C187" s="2"/>
      <c r="D187" s="22"/>
      <c r="E187" s="23"/>
      <c r="F187" s="2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">
      <c r="A188" s="2"/>
      <c r="B188" s="2"/>
      <c r="C188" s="2"/>
      <c r="D188" s="22"/>
      <c r="E188" s="23"/>
      <c r="F188" s="2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">
      <c r="A189" s="2"/>
      <c r="B189" s="2"/>
      <c r="C189" s="2"/>
      <c r="D189" s="22"/>
      <c r="E189" s="23"/>
      <c r="F189" s="2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">
      <c r="A190" s="2"/>
      <c r="B190" s="2"/>
      <c r="C190" s="2"/>
      <c r="D190" s="22"/>
      <c r="E190" s="23"/>
      <c r="F190" s="2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">
      <c r="A191" s="2"/>
      <c r="B191" s="2"/>
      <c r="C191" s="2"/>
      <c r="D191" s="22"/>
      <c r="E191" s="23"/>
      <c r="F191" s="2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">
      <c r="A192" s="2"/>
      <c r="B192" s="2"/>
      <c r="C192" s="2"/>
      <c r="D192" s="22"/>
      <c r="E192" s="23"/>
      <c r="F192" s="2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">
      <c r="A193" s="2"/>
      <c r="B193" s="2"/>
      <c r="C193" s="2"/>
      <c r="D193" s="22"/>
      <c r="E193" s="23"/>
      <c r="F193" s="2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">
      <c r="A194" s="2"/>
      <c r="B194" s="2"/>
      <c r="C194" s="2"/>
      <c r="D194" s="22"/>
      <c r="E194" s="23"/>
      <c r="F194" s="2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">
      <c r="A195" s="2"/>
      <c r="B195" s="2"/>
      <c r="C195" s="2"/>
      <c r="D195" s="22"/>
      <c r="E195" s="23"/>
      <c r="F195" s="2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">
      <c r="A196" s="2"/>
      <c r="B196" s="2"/>
      <c r="C196" s="2"/>
      <c r="D196" s="22"/>
      <c r="E196" s="23"/>
      <c r="F196" s="2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">
      <c r="A197" s="2"/>
      <c r="B197" s="2"/>
      <c r="C197" s="2"/>
      <c r="D197" s="22"/>
      <c r="E197" s="23"/>
      <c r="F197" s="2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">
      <c r="A198" s="2"/>
      <c r="B198" s="2"/>
      <c r="C198" s="2"/>
      <c r="D198" s="22"/>
      <c r="E198" s="23"/>
      <c r="F198" s="2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">
      <c r="A199" s="2"/>
      <c r="B199" s="2"/>
      <c r="C199" s="2"/>
      <c r="D199" s="22"/>
      <c r="E199" s="23"/>
      <c r="F199" s="2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">
      <c r="A200" s="2"/>
      <c r="B200" s="2"/>
      <c r="C200" s="2"/>
      <c r="D200" s="22"/>
      <c r="E200" s="23"/>
      <c r="F200" s="2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">
      <c r="A201" s="2"/>
      <c r="B201" s="2"/>
      <c r="C201" s="2"/>
      <c r="D201" s="22"/>
      <c r="E201" s="23"/>
      <c r="F201" s="2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">
      <c r="A202" s="2"/>
      <c r="B202" s="2"/>
      <c r="C202" s="2"/>
      <c r="D202" s="22"/>
      <c r="E202" s="23"/>
      <c r="F202" s="2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">
      <c r="A203" s="2"/>
      <c r="B203" s="2"/>
      <c r="C203" s="2"/>
      <c r="D203" s="22"/>
      <c r="E203" s="23"/>
      <c r="F203" s="2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">
      <c r="A204" s="2"/>
      <c r="B204" s="2"/>
      <c r="C204" s="2"/>
      <c r="D204" s="22"/>
      <c r="E204" s="23"/>
      <c r="F204" s="2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">
      <c r="A205" s="2"/>
      <c r="B205" s="2"/>
      <c r="C205" s="2"/>
      <c r="D205" s="22"/>
      <c r="E205" s="23"/>
      <c r="F205" s="2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">
      <c r="A206" s="2"/>
      <c r="B206" s="2"/>
      <c r="C206" s="2"/>
      <c r="D206" s="22"/>
      <c r="E206" s="23"/>
      <c r="F206" s="2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">
      <c r="A207" s="2"/>
      <c r="B207" s="2"/>
      <c r="C207" s="2"/>
      <c r="D207" s="22"/>
      <c r="E207" s="23"/>
      <c r="F207" s="2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">
      <c r="A208" s="2"/>
      <c r="B208" s="2"/>
      <c r="C208" s="2"/>
      <c r="D208" s="22"/>
      <c r="E208" s="23"/>
      <c r="F208" s="2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">
      <c r="A209" s="2"/>
      <c r="B209" s="2"/>
      <c r="C209" s="2"/>
      <c r="D209" s="22"/>
      <c r="E209" s="23"/>
      <c r="F209" s="2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">
      <c r="A210" s="2"/>
      <c r="B210" s="2"/>
      <c r="C210" s="2"/>
      <c r="D210" s="22"/>
      <c r="E210" s="23"/>
      <c r="F210" s="2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">
      <c r="A211" s="2"/>
      <c r="B211" s="2"/>
      <c r="C211" s="2"/>
      <c r="D211" s="22"/>
      <c r="E211" s="23"/>
      <c r="F211" s="2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">
      <c r="A212" s="2"/>
      <c r="B212" s="2"/>
      <c r="C212" s="2"/>
      <c r="D212" s="22"/>
      <c r="E212" s="23"/>
      <c r="F212" s="2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">
      <c r="A213" s="2"/>
      <c r="B213" s="2"/>
      <c r="C213" s="2"/>
      <c r="D213" s="22"/>
      <c r="E213" s="23"/>
      <c r="F213" s="2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">
      <c r="A214" s="2"/>
      <c r="B214" s="2"/>
      <c r="C214" s="2"/>
      <c r="D214" s="22"/>
      <c r="E214" s="23"/>
      <c r="F214" s="2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">
      <c r="A215" s="2"/>
      <c r="B215" s="2"/>
      <c r="C215" s="2"/>
      <c r="D215" s="22"/>
      <c r="E215" s="23"/>
      <c r="F215" s="2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">
      <c r="A216" s="2"/>
      <c r="B216" s="2"/>
      <c r="C216" s="2"/>
      <c r="D216" s="22"/>
      <c r="E216" s="23"/>
      <c r="F216" s="2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">
      <c r="A217" s="2"/>
      <c r="B217" s="2"/>
      <c r="C217" s="2"/>
      <c r="D217" s="22"/>
      <c r="E217" s="23"/>
      <c r="F217" s="2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">
      <c r="A218" s="2"/>
      <c r="B218" s="2"/>
      <c r="C218" s="2"/>
      <c r="D218" s="22"/>
      <c r="E218" s="23"/>
      <c r="F218" s="2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">
      <c r="A219" s="2"/>
      <c r="B219" s="2"/>
      <c r="C219" s="2"/>
      <c r="D219" s="22"/>
      <c r="E219" s="23"/>
      <c r="F219" s="2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">
      <c r="A220" s="2"/>
      <c r="B220" s="2"/>
      <c r="C220" s="2"/>
      <c r="D220" s="22"/>
      <c r="E220" s="23"/>
      <c r="F220" s="2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">
      <c r="A221" s="2"/>
      <c r="B221" s="2"/>
      <c r="C221" s="2"/>
      <c r="D221" s="22"/>
      <c r="E221" s="23"/>
      <c r="F221" s="2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">
      <c r="A222" s="2"/>
      <c r="B222" s="2"/>
      <c r="C222" s="2"/>
      <c r="D222" s="22"/>
      <c r="E222" s="23"/>
      <c r="F222" s="2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">
      <c r="A223" s="2"/>
      <c r="B223" s="2"/>
      <c r="C223" s="2"/>
      <c r="D223" s="22"/>
      <c r="E223" s="23"/>
      <c r="F223" s="2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">
      <c r="A224" s="2"/>
      <c r="B224" s="2"/>
      <c r="C224" s="2"/>
      <c r="D224" s="22"/>
      <c r="E224" s="23"/>
      <c r="F224" s="2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">
      <c r="A225" s="2"/>
      <c r="B225" s="2"/>
      <c r="C225" s="2"/>
      <c r="D225" s="22"/>
      <c r="E225" s="23"/>
      <c r="F225" s="2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">
      <c r="A226" s="2"/>
      <c r="B226" s="2"/>
      <c r="C226" s="2"/>
      <c r="D226" s="22"/>
      <c r="E226" s="23"/>
      <c r="F226" s="2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">
      <c r="A227" s="2"/>
      <c r="B227" s="2"/>
      <c r="C227" s="2"/>
      <c r="D227" s="22"/>
      <c r="E227" s="23"/>
      <c r="F227" s="2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">
      <c r="A228" s="2"/>
      <c r="B228" s="2"/>
      <c r="C228" s="2"/>
      <c r="D228" s="22"/>
      <c r="E228" s="23"/>
      <c r="F228" s="2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">
      <c r="A229" s="2"/>
      <c r="B229" s="2"/>
      <c r="C229" s="2"/>
      <c r="D229" s="22"/>
      <c r="E229" s="23"/>
      <c r="F229" s="2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">
      <c r="A230" s="2"/>
      <c r="B230" s="2"/>
      <c r="C230" s="2"/>
      <c r="D230" s="22"/>
      <c r="E230" s="23"/>
      <c r="F230" s="2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">
      <c r="A231" s="2"/>
      <c r="B231" s="2"/>
      <c r="C231" s="2"/>
      <c r="D231" s="22"/>
      <c r="E231" s="23"/>
      <c r="F231" s="2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">
      <c r="A232" s="2"/>
      <c r="B232" s="2"/>
      <c r="C232" s="2"/>
      <c r="D232" s="22"/>
      <c r="E232" s="23"/>
      <c r="F232" s="2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">
      <c r="A233" s="2"/>
      <c r="B233" s="2"/>
      <c r="C233" s="2"/>
      <c r="D233" s="22"/>
      <c r="E233" s="23"/>
      <c r="F233" s="2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">
      <c r="A234" s="2"/>
      <c r="B234" s="2"/>
      <c r="C234" s="2"/>
      <c r="D234" s="22"/>
      <c r="E234" s="23"/>
      <c r="F234" s="2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">
      <c r="A235" s="2"/>
      <c r="B235" s="2"/>
      <c r="C235" s="2"/>
      <c r="D235" s="22"/>
      <c r="E235" s="23"/>
      <c r="F235" s="2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">
      <c r="A236" s="2"/>
      <c r="B236" s="2"/>
      <c r="C236" s="2"/>
      <c r="D236" s="22"/>
      <c r="E236" s="23"/>
      <c r="F236" s="2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">
      <c r="A237" s="2"/>
      <c r="B237" s="2"/>
      <c r="C237" s="2"/>
      <c r="D237" s="22"/>
      <c r="E237" s="23"/>
      <c r="F237" s="2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">
      <c r="A238" s="2"/>
      <c r="B238" s="2"/>
      <c r="C238" s="2"/>
      <c r="D238" s="22"/>
      <c r="E238" s="23"/>
      <c r="F238" s="2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">
      <c r="A239" s="2"/>
      <c r="B239" s="2"/>
      <c r="C239" s="2"/>
      <c r="D239" s="22"/>
      <c r="E239" s="23"/>
      <c r="F239" s="2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2"/>
      <c r="B240" s="2"/>
      <c r="C240" s="2"/>
      <c r="D240" s="22"/>
      <c r="E240" s="23"/>
      <c r="F240" s="2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">
      <c r="A241" s="2"/>
      <c r="B241" s="2"/>
      <c r="C241" s="2"/>
      <c r="D241" s="22"/>
      <c r="E241" s="23"/>
      <c r="F241" s="2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2"/>
      <c r="B242" s="2"/>
      <c r="C242" s="2"/>
      <c r="D242" s="22"/>
      <c r="E242" s="23"/>
      <c r="F242" s="2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">
      <c r="A243" s="2"/>
      <c r="B243" s="2"/>
      <c r="C243" s="2"/>
      <c r="D243" s="22"/>
      <c r="E243" s="23"/>
      <c r="F243" s="2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">
      <c r="A244" s="2"/>
      <c r="B244" s="2"/>
      <c r="C244" s="2"/>
      <c r="D244" s="22"/>
      <c r="E244" s="23"/>
      <c r="F244" s="2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">
      <c r="A245" s="2"/>
      <c r="B245" s="2"/>
      <c r="C245" s="2"/>
      <c r="D245" s="22"/>
      <c r="E245" s="23"/>
      <c r="F245" s="2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">
      <c r="A246" s="2"/>
      <c r="B246" s="2"/>
      <c r="C246" s="2"/>
      <c r="D246" s="22"/>
      <c r="E246" s="23"/>
      <c r="F246" s="2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">
      <c r="A247" s="2"/>
      <c r="B247" s="2"/>
      <c r="C247" s="2"/>
      <c r="D247" s="22"/>
      <c r="E247" s="23"/>
      <c r="F247" s="2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">
      <c r="A248" s="2"/>
      <c r="B248" s="2"/>
      <c r="C248" s="2"/>
      <c r="D248" s="22"/>
      <c r="E248" s="23"/>
      <c r="F248" s="2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">
      <c r="A249" s="2"/>
      <c r="B249" s="2"/>
      <c r="C249" s="2"/>
      <c r="D249" s="22"/>
      <c r="E249" s="23"/>
      <c r="F249" s="2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">
      <c r="A250" s="2"/>
      <c r="B250" s="2"/>
      <c r="C250" s="2"/>
      <c r="D250" s="22"/>
      <c r="E250" s="23"/>
      <c r="F250" s="2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">
      <c r="A251" s="2"/>
      <c r="B251" s="2"/>
      <c r="C251" s="2"/>
      <c r="D251" s="22"/>
      <c r="E251" s="23"/>
      <c r="F251" s="2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">
      <c r="A252" s="2"/>
      <c r="B252" s="2"/>
      <c r="C252" s="2"/>
      <c r="D252" s="22"/>
      <c r="E252" s="23"/>
      <c r="F252" s="2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">
      <c r="A253" s="2"/>
      <c r="B253" s="2"/>
      <c r="C253" s="2"/>
      <c r="D253" s="22"/>
      <c r="E253" s="23"/>
      <c r="F253" s="2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">
      <c r="A254" s="2"/>
      <c r="B254" s="2"/>
      <c r="C254" s="2"/>
      <c r="D254" s="22"/>
      <c r="E254" s="23"/>
      <c r="F254" s="2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">
      <c r="A255" s="2"/>
      <c r="B255" s="2"/>
      <c r="C255" s="2"/>
      <c r="D255" s="22"/>
      <c r="E255" s="23"/>
      <c r="F255" s="2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">
      <c r="A256" s="2"/>
      <c r="B256" s="2"/>
      <c r="C256" s="2"/>
      <c r="D256" s="22"/>
      <c r="E256" s="23"/>
      <c r="F256" s="2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">
      <c r="A257" s="2"/>
      <c r="B257" s="2"/>
      <c r="C257" s="2"/>
      <c r="D257" s="22"/>
      <c r="E257" s="23"/>
      <c r="F257" s="2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">
      <c r="A258" s="2"/>
      <c r="B258" s="2"/>
      <c r="C258" s="2"/>
      <c r="D258" s="22"/>
      <c r="E258" s="23"/>
      <c r="F258" s="2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">
      <c r="A259" s="2"/>
      <c r="B259" s="2"/>
      <c r="C259" s="2"/>
      <c r="D259" s="22"/>
      <c r="E259" s="23"/>
      <c r="F259" s="2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">
      <c r="A260" s="2"/>
      <c r="B260" s="2"/>
      <c r="C260" s="2"/>
      <c r="D260" s="22"/>
      <c r="E260" s="23"/>
      <c r="F260" s="2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">
      <c r="A261" s="2"/>
      <c r="B261" s="2"/>
      <c r="C261" s="2"/>
      <c r="D261" s="22"/>
      <c r="E261" s="23"/>
      <c r="F261" s="2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">
      <c r="A262" s="2"/>
      <c r="B262" s="2"/>
      <c r="C262" s="2"/>
      <c r="D262" s="22"/>
      <c r="E262" s="23"/>
      <c r="F262" s="2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">
      <c r="A263" s="2"/>
      <c r="B263" s="2"/>
      <c r="C263" s="2"/>
      <c r="D263" s="22"/>
      <c r="E263" s="23"/>
      <c r="F263" s="2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">
      <c r="A264" s="2"/>
      <c r="B264" s="2"/>
      <c r="C264" s="2"/>
      <c r="D264" s="22"/>
      <c r="E264" s="23"/>
      <c r="F264" s="2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">
      <c r="A265" s="2"/>
      <c r="B265" s="2"/>
      <c r="C265" s="2"/>
      <c r="D265" s="22"/>
      <c r="E265" s="23"/>
      <c r="F265" s="2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">
      <c r="A266" s="2"/>
      <c r="B266" s="2"/>
      <c r="C266" s="2"/>
      <c r="D266" s="22"/>
      <c r="E266" s="23"/>
      <c r="F266" s="2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">
      <c r="A267" s="2"/>
      <c r="B267" s="2"/>
      <c r="C267" s="2"/>
      <c r="D267" s="22"/>
      <c r="E267" s="23"/>
      <c r="F267" s="2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">
      <c r="A268" s="2"/>
      <c r="B268" s="2"/>
      <c r="C268" s="2"/>
      <c r="D268" s="22"/>
      <c r="E268" s="23"/>
      <c r="F268" s="2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">
      <c r="A269" s="2"/>
      <c r="B269" s="2"/>
      <c r="C269" s="2"/>
      <c r="D269" s="22"/>
      <c r="E269" s="23"/>
      <c r="F269" s="2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">
      <c r="A270" s="2"/>
      <c r="B270" s="2"/>
      <c r="C270" s="2"/>
      <c r="D270" s="22"/>
      <c r="E270" s="23"/>
      <c r="F270" s="2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">
      <c r="A271" s="2"/>
      <c r="B271" s="2"/>
      <c r="C271" s="2"/>
      <c r="D271" s="22"/>
      <c r="E271" s="23"/>
      <c r="F271" s="2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">
      <c r="A272" s="2"/>
      <c r="B272" s="2"/>
      <c r="C272" s="2"/>
      <c r="D272" s="22"/>
      <c r="E272" s="23"/>
      <c r="F272" s="2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">
      <c r="A273" s="2"/>
      <c r="B273" s="2"/>
      <c r="C273" s="2"/>
      <c r="D273" s="22"/>
      <c r="E273" s="23"/>
      <c r="F273" s="2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">
      <c r="A274" s="2"/>
      <c r="B274" s="2"/>
      <c r="C274" s="2"/>
      <c r="D274" s="22"/>
      <c r="E274" s="23"/>
      <c r="F274" s="2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">
      <c r="A275" s="2"/>
      <c r="B275" s="2"/>
      <c r="C275" s="2"/>
      <c r="D275" s="22"/>
      <c r="E275" s="23"/>
      <c r="F275" s="2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">
      <c r="A276" s="2"/>
      <c r="B276" s="2"/>
      <c r="C276" s="2"/>
      <c r="D276" s="22"/>
      <c r="E276" s="23"/>
      <c r="F276" s="2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">
      <c r="A277" s="2"/>
      <c r="B277" s="2"/>
      <c r="C277" s="2"/>
      <c r="D277" s="22"/>
      <c r="E277" s="23"/>
      <c r="F277" s="2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">
      <c r="A278" s="2"/>
      <c r="B278" s="2"/>
      <c r="C278" s="2"/>
      <c r="D278" s="22"/>
      <c r="E278" s="23"/>
      <c r="F278" s="2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">
      <c r="A279" s="2"/>
      <c r="B279" s="2"/>
      <c r="C279" s="2"/>
      <c r="D279" s="22"/>
      <c r="E279" s="23"/>
      <c r="F279" s="2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">
      <c r="A280" s="2"/>
      <c r="B280" s="2"/>
      <c r="C280" s="2"/>
      <c r="D280" s="22"/>
      <c r="E280" s="23"/>
      <c r="F280" s="2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">
      <c r="A281" s="2"/>
      <c r="B281" s="2"/>
      <c r="C281" s="2"/>
      <c r="D281" s="22"/>
      <c r="E281" s="23"/>
      <c r="F281" s="2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">
      <c r="A282" s="2"/>
      <c r="B282" s="2"/>
      <c r="C282" s="2"/>
      <c r="D282" s="22"/>
      <c r="E282" s="23"/>
      <c r="F282" s="2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">
      <c r="A283" s="2"/>
      <c r="B283" s="2"/>
      <c r="C283" s="2"/>
      <c r="D283" s="22"/>
      <c r="E283" s="23"/>
      <c r="F283" s="2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">
      <c r="A284" s="2"/>
      <c r="B284" s="2"/>
      <c r="C284" s="2"/>
      <c r="D284" s="22"/>
      <c r="E284" s="23"/>
      <c r="F284" s="2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">
      <c r="A285" s="2"/>
      <c r="B285" s="2"/>
      <c r="C285" s="2"/>
      <c r="D285" s="22"/>
      <c r="E285" s="23"/>
      <c r="F285" s="2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">
      <c r="A286" s="2"/>
      <c r="B286" s="2"/>
      <c r="C286" s="2"/>
      <c r="D286" s="22"/>
      <c r="E286" s="23"/>
      <c r="F286" s="2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">
      <c r="A287" s="2"/>
      <c r="B287" s="2"/>
      <c r="C287" s="2"/>
      <c r="D287" s="22"/>
      <c r="E287" s="23"/>
      <c r="F287" s="2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">
      <c r="A288" s="2"/>
      <c r="B288" s="2"/>
      <c r="C288" s="2"/>
      <c r="D288" s="22"/>
      <c r="E288" s="23"/>
      <c r="F288" s="2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">
      <c r="A289" s="2"/>
      <c r="B289" s="2"/>
      <c r="C289" s="2"/>
      <c r="D289" s="22"/>
      <c r="E289" s="23"/>
      <c r="F289" s="2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">
      <c r="A290" s="2"/>
      <c r="B290" s="2"/>
      <c r="C290" s="2"/>
      <c r="D290" s="22"/>
      <c r="E290" s="23"/>
      <c r="F290" s="2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">
      <c r="A291" s="2"/>
      <c r="B291" s="2"/>
      <c r="C291" s="2"/>
      <c r="D291" s="22"/>
      <c r="E291" s="23"/>
      <c r="F291" s="2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">
      <c r="A292" s="2"/>
      <c r="B292" s="2"/>
      <c r="C292" s="2"/>
      <c r="D292" s="22"/>
      <c r="E292" s="23"/>
      <c r="F292" s="2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">
      <c r="A293" s="2"/>
      <c r="B293" s="2"/>
      <c r="C293" s="2"/>
      <c r="D293" s="22"/>
      <c r="E293" s="23"/>
      <c r="F293" s="2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">
      <c r="A294" s="2"/>
      <c r="B294" s="2"/>
      <c r="C294" s="2"/>
      <c r="D294" s="22"/>
      <c r="E294" s="23"/>
      <c r="F294" s="2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">
      <c r="A295" s="2"/>
      <c r="B295" s="2"/>
      <c r="C295" s="2"/>
      <c r="D295" s="22"/>
      <c r="E295" s="23"/>
      <c r="F295" s="2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">
      <c r="A296" s="2"/>
      <c r="B296" s="2"/>
      <c r="C296" s="2"/>
      <c r="D296" s="22"/>
      <c r="E296" s="23"/>
      <c r="F296" s="2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">
      <c r="A297" s="2"/>
      <c r="B297" s="2"/>
      <c r="C297" s="2"/>
      <c r="D297" s="22"/>
      <c r="E297" s="23"/>
      <c r="F297" s="2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">
      <c r="A298" s="2"/>
      <c r="B298" s="2"/>
      <c r="C298" s="2"/>
      <c r="D298" s="22"/>
      <c r="E298" s="23"/>
      <c r="F298" s="2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">
      <c r="A299" s="2"/>
      <c r="B299" s="2"/>
      <c r="C299" s="2"/>
      <c r="D299" s="22"/>
      <c r="E299" s="23"/>
      <c r="F299" s="2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">
      <c r="A300" s="2"/>
      <c r="B300" s="2"/>
      <c r="C300" s="2"/>
      <c r="D300" s="22"/>
      <c r="E300" s="23"/>
      <c r="F300" s="2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">
      <c r="A301" s="2"/>
      <c r="B301" s="2"/>
      <c r="C301" s="2"/>
      <c r="D301" s="22"/>
      <c r="E301" s="23"/>
      <c r="F301" s="2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">
      <c r="A302" s="2"/>
      <c r="B302" s="2"/>
      <c r="C302" s="2"/>
      <c r="D302" s="22"/>
      <c r="E302" s="23"/>
      <c r="F302" s="2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">
      <c r="A303" s="2"/>
      <c r="B303" s="2"/>
      <c r="C303" s="2"/>
      <c r="D303" s="22"/>
      <c r="E303" s="23"/>
      <c r="F303" s="2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">
      <c r="A304" s="2"/>
      <c r="B304" s="2"/>
      <c r="C304" s="2"/>
      <c r="D304" s="22"/>
      <c r="E304" s="23"/>
      <c r="F304" s="2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">
      <c r="A305" s="2"/>
      <c r="B305" s="2"/>
      <c r="C305" s="2"/>
      <c r="D305" s="22"/>
      <c r="E305" s="23"/>
      <c r="F305" s="2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">
      <c r="A306" s="2"/>
      <c r="B306" s="2"/>
      <c r="C306" s="2"/>
      <c r="D306" s="22"/>
      <c r="E306" s="23"/>
      <c r="F306" s="2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">
      <c r="A307" s="2"/>
      <c r="B307" s="2"/>
      <c r="C307" s="2"/>
      <c r="D307" s="22"/>
      <c r="E307" s="23"/>
      <c r="F307" s="2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">
      <c r="A308" s="2"/>
      <c r="B308" s="2"/>
      <c r="C308" s="2"/>
      <c r="D308" s="22"/>
      <c r="E308" s="23"/>
      <c r="F308" s="2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">
      <c r="A309" s="2"/>
      <c r="B309" s="2"/>
      <c r="C309" s="2"/>
      <c r="D309" s="22"/>
      <c r="E309" s="23"/>
      <c r="F309" s="2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">
      <c r="A310" s="2"/>
      <c r="B310" s="2"/>
      <c r="C310" s="2"/>
      <c r="D310" s="22"/>
      <c r="E310" s="23"/>
      <c r="F310" s="2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">
      <c r="A311" s="2"/>
      <c r="B311" s="2"/>
      <c r="C311" s="2"/>
      <c r="D311" s="22"/>
      <c r="E311" s="23"/>
      <c r="F311" s="2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">
      <c r="A312" s="2"/>
      <c r="B312" s="2"/>
      <c r="C312" s="2"/>
      <c r="D312" s="22"/>
      <c r="E312" s="23"/>
      <c r="F312" s="2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">
      <c r="A313" s="2"/>
      <c r="B313" s="2"/>
      <c r="C313" s="2"/>
      <c r="D313" s="22"/>
      <c r="E313" s="23"/>
      <c r="F313" s="2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">
      <c r="A314" s="2"/>
      <c r="B314" s="2"/>
      <c r="C314" s="2"/>
      <c r="D314" s="22"/>
      <c r="E314" s="23"/>
      <c r="F314" s="2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">
      <c r="A315" s="2"/>
      <c r="B315" s="2"/>
      <c r="C315" s="2"/>
      <c r="D315" s="22"/>
      <c r="E315" s="23"/>
      <c r="F315" s="2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">
      <c r="A316" s="2"/>
      <c r="B316" s="2"/>
      <c r="C316" s="2"/>
      <c r="D316" s="22"/>
      <c r="E316" s="23"/>
      <c r="F316" s="2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">
      <c r="A317" s="2"/>
      <c r="B317" s="2"/>
      <c r="C317" s="2"/>
      <c r="D317" s="22"/>
      <c r="E317" s="23"/>
      <c r="F317" s="2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">
      <c r="A318" s="2"/>
      <c r="B318" s="2"/>
      <c r="C318" s="2"/>
      <c r="D318" s="22"/>
      <c r="E318" s="23"/>
      <c r="F318" s="2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">
      <c r="A319" s="2"/>
      <c r="B319" s="2"/>
      <c r="C319" s="2"/>
      <c r="D319" s="22"/>
      <c r="E319" s="23"/>
      <c r="F319" s="2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">
      <c r="A320" s="2"/>
      <c r="B320" s="2"/>
      <c r="C320" s="2"/>
      <c r="D320" s="22"/>
      <c r="E320" s="23"/>
      <c r="F320" s="2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">
      <c r="A321" s="2"/>
      <c r="B321" s="2"/>
      <c r="C321" s="2"/>
      <c r="D321" s="22"/>
      <c r="E321" s="23"/>
      <c r="F321" s="2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">
      <c r="A322" s="2"/>
      <c r="B322" s="2"/>
      <c r="C322" s="2"/>
      <c r="D322" s="22"/>
      <c r="E322" s="23"/>
      <c r="F322" s="2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">
      <c r="A323" s="2"/>
      <c r="B323" s="2"/>
      <c r="C323" s="2"/>
      <c r="D323" s="22"/>
      <c r="E323" s="23"/>
      <c r="F323" s="2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">
      <c r="A324" s="2"/>
      <c r="B324" s="2"/>
      <c r="C324" s="2"/>
      <c r="D324" s="22"/>
      <c r="E324" s="23"/>
      <c r="F324" s="2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">
      <c r="A325" s="2"/>
      <c r="B325" s="2"/>
      <c r="C325" s="2"/>
      <c r="D325" s="22"/>
      <c r="E325" s="23"/>
      <c r="F325" s="2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">
      <c r="A326" s="2"/>
      <c r="B326" s="2"/>
      <c r="C326" s="2"/>
      <c r="D326" s="22"/>
      <c r="E326" s="23"/>
      <c r="F326" s="2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">
      <c r="A327" s="2"/>
      <c r="B327" s="2"/>
      <c r="C327" s="2"/>
      <c r="D327" s="22"/>
      <c r="E327" s="23"/>
      <c r="F327" s="2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">
      <c r="A328" s="2"/>
      <c r="B328" s="2"/>
      <c r="C328" s="2"/>
      <c r="D328" s="22"/>
      <c r="E328" s="23"/>
      <c r="F328" s="2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">
      <c r="A329" s="2"/>
      <c r="B329" s="2"/>
      <c r="C329" s="2"/>
      <c r="D329" s="22"/>
      <c r="E329" s="23"/>
      <c r="F329" s="2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">
      <c r="A330" s="2"/>
      <c r="B330" s="2"/>
      <c r="C330" s="2"/>
      <c r="D330" s="22"/>
      <c r="E330" s="23"/>
      <c r="F330" s="2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">
      <c r="A331" s="2"/>
      <c r="B331" s="2"/>
      <c r="C331" s="2"/>
      <c r="D331" s="22"/>
      <c r="E331" s="23"/>
      <c r="F331" s="2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">
      <c r="A332" s="2"/>
      <c r="B332" s="2"/>
      <c r="C332" s="2"/>
      <c r="D332" s="22"/>
      <c r="E332" s="23"/>
      <c r="F332" s="2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">
      <c r="A333" s="2"/>
      <c r="B333" s="2"/>
      <c r="C333" s="2"/>
      <c r="D333" s="22"/>
      <c r="E333" s="23"/>
      <c r="F333" s="2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">
      <c r="A334" s="2"/>
      <c r="B334" s="2"/>
      <c r="C334" s="2"/>
      <c r="D334" s="22"/>
      <c r="E334" s="23"/>
      <c r="F334" s="2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">
      <c r="A335" s="2"/>
      <c r="B335" s="2"/>
      <c r="C335" s="2"/>
      <c r="D335" s="22"/>
      <c r="E335" s="23"/>
      <c r="F335" s="2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">
      <c r="A336" s="2"/>
      <c r="B336" s="2"/>
      <c r="C336" s="2"/>
      <c r="D336" s="22"/>
      <c r="E336" s="23"/>
      <c r="F336" s="2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">
      <c r="A337" s="2"/>
      <c r="B337" s="2"/>
      <c r="C337" s="2"/>
      <c r="D337" s="22"/>
      <c r="E337" s="23"/>
      <c r="F337" s="2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">
      <c r="A338" s="2"/>
      <c r="B338" s="2"/>
      <c r="C338" s="2"/>
      <c r="D338" s="22"/>
      <c r="E338" s="23"/>
      <c r="F338" s="2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">
      <c r="A339" s="2"/>
      <c r="B339" s="2"/>
      <c r="C339" s="2"/>
      <c r="D339" s="22"/>
      <c r="E339" s="23"/>
      <c r="F339" s="2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">
      <c r="A340" s="2"/>
      <c r="B340" s="2"/>
      <c r="C340" s="2"/>
      <c r="D340" s="22"/>
      <c r="E340" s="23"/>
      <c r="F340" s="2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">
      <c r="A341" s="2"/>
      <c r="B341" s="2"/>
      <c r="C341" s="2"/>
      <c r="D341" s="22"/>
      <c r="E341" s="23"/>
      <c r="F341" s="2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">
      <c r="A342" s="2"/>
      <c r="B342" s="2"/>
      <c r="C342" s="2"/>
      <c r="D342" s="22"/>
      <c r="E342" s="23"/>
      <c r="F342" s="2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">
      <c r="A343" s="2"/>
      <c r="B343" s="2"/>
      <c r="C343" s="2"/>
      <c r="D343" s="22"/>
      <c r="E343" s="23"/>
      <c r="F343" s="2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">
      <c r="A344" s="2"/>
      <c r="B344" s="2"/>
      <c r="C344" s="2"/>
      <c r="D344" s="22"/>
      <c r="E344" s="23"/>
      <c r="F344" s="2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">
      <c r="A345" s="2"/>
      <c r="B345" s="2"/>
      <c r="C345" s="2"/>
      <c r="D345" s="22"/>
      <c r="E345" s="23"/>
      <c r="F345" s="2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">
      <c r="A346" s="2"/>
      <c r="B346" s="2"/>
      <c r="C346" s="2"/>
      <c r="D346" s="22"/>
      <c r="E346" s="23"/>
      <c r="F346" s="2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">
      <c r="A347" s="2"/>
      <c r="B347" s="2"/>
      <c r="C347" s="2"/>
      <c r="D347" s="22"/>
      <c r="E347" s="23"/>
      <c r="F347" s="2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">
      <c r="A348" s="2"/>
      <c r="B348" s="2"/>
      <c r="C348" s="2"/>
      <c r="D348" s="22"/>
      <c r="E348" s="23"/>
      <c r="F348" s="2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">
      <c r="A349" s="2"/>
      <c r="B349" s="2"/>
      <c r="C349" s="2"/>
      <c r="D349" s="22"/>
      <c r="E349" s="23"/>
      <c r="F349" s="2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">
      <c r="A350" s="2"/>
      <c r="B350" s="2"/>
      <c r="C350" s="2"/>
      <c r="D350" s="22"/>
      <c r="E350" s="23"/>
      <c r="F350" s="2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">
      <c r="A351" s="2"/>
      <c r="B351" s="2"/>
      <c r="C351" s="2"/>
      <c r="D351" s="22"/>
      <c r="E351" s="23"/>
      <c r="F351" s="2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">
      <c r="A352" s="2"/>
      <c r="B352" s="2"/>
      <c r="C352" s="2"/>
      <c r="D352" s="22"/>
      <c r="E352" s="23"/>
      <c r="F352" s="2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">
      <c r="A353" s="2"/>
      <c r="B353" s="2"/>
      <c r="C353" s="2"/>
      <c r="D353" s="22"/>
      <c r="E353" s="23"/>
      <c r="F353" s="2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">
      <c r="A354" s="2"/>
      <c r="B354" s="2"/>
      <c r="C354" s="2"/>
      <c r="D354" s="22"/>
      <c r="E354" s="23"/>
      <c r="F354" s="2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">
      <c r="A355" s="2"/>
      <c r="B355" s="2"/>
      <c r="C355" s="2"/>
      <c r="D355" s="22"/>
      <c r="E355" s="23"/>
      <c r="F355" s="2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">
      <c r="A356" s="2"/>
      <c r="B356" s="2"/>
      <c r="C356" s="2"/>
      <c r="D356" s="22"/>
      <c r="E356" s="23"/>
      <c r="F356" s="2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">
      <c r="A357" s="2"/>
      <c r="B357" s="2"/>
      <c r="C357" s="2"/>
      <c r="D357" s="22"/>
      <c r="E357" s="23"/>
      <c r="F357" s="2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">
      <c r="A358" s="2"/>
      <c r="B358" s="2"/>
      <c r="C358" s="2"/>
      <c r="D358" s="22"/>
      <c r="E358" s="23"/>
      <c r="F358" s="2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">
      <c r="A359" s="2"/>
      <c r="B359" s="2"/>
      <c r="C359" s="2"/>
      <c r="D359" s="22"/>
      <c r="E359" s="23"/>
      <c r="F359" s="2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">
      <c r="A360" s="2"/>
      <c r="B360" s="2"/>
      <c r="C360" s="2"/>
      <c r="D360" s="22"/>
      <c r="E360" s="23"/>
      <c r="F360" s="2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">
      <c r="A361" s="2"/>
      <c r="B361" s="2"/>
      <c r="C361" s="2"/>
      <c r="D361" s="22"/>
      <c r="E361" s="23"/>
      <c r="F361" s="2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">
      <c r="A362" s="2"/>
      <c r="B362" s="2"/>
      <c r="C362" s="2"/>
      <c r="D362" s="22"/>
      <c r="E362" s="23"/>
      <c r="F362" s="2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">
      <c r="A363" s="2"/>
      <c r="B363" s="2"/>
      <c r="C363" s="2"/>
      <c r="D363" s="22"/>
      <c r="E363" s="23"/>
      <c r="F363" s="2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">
      <c r="A364" s="2"/>
      <c r="B364" s="2"/>
      <c r="C364" s="2"/>
      <c r="D364" s="22"/>
      <c r="E364" s="23"/>
      <c r="F364" s="2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">
      <c r="A365" s="2"/>
      <c r="B365" s="2"/>
      <c r="C365" s="2"/>
      <c r="D365" s="22"/>
      <c r="E365" s="23"/>
      <c r="F365" s="2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">
      <c r="A366" s="2"/>
      <c r="B366" s="2"/>
      <c r="C366" s="2"/>
      <c r="D366" s="22"/>
      <c r="E366" s="23"/>
      <c r="F366" s="2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">
      <c r="A367" s="2"/>
      <c r="B367" s="2"/>
      <c r="C367" s="2"/>
      <c r="D367" s="22"/>
      <c r="E367" s="23"/>
      <c r="F367" s="2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">
      <c r="A368" s="2"/>
      <c r="B368" s="2"/>
      <c r="C368" s="2"/>
      <c r="D368" s="22"/>
      <c r="E368" s="23"/>
      <c r="F368" s="2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">
      <c r="A369" s="2"/>
      <c r="B369" s="2"/>
      <c r="C369" s="2"/>
      <c r="D369" s="22"/>
      <c r="E369" s="23"/>
      <c r="F369" s="2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">
      <c r="A370" s="2"/>
      <c r="B370" s="2"/>
      <c r="C370" s="2"/>
      <c r="D370" s="22"/>
      <c r="E370" s="23"/>
      <c r="F370" s="2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">
      <c r="A371" s="2"/>
      <c r="B371" s="2"/>
      <c r="C371" s="2"/>
      <c r="D371" s="22"/>
      <c r="E371" s="23"/>
      <c r="F371" s="2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">
      <c r="A372" s="2"/>
      <c r="B372" s="2"/>
      <c r="C372" s="2"/>
      <c r="D372" s="22"/>
      <c r="E372" s="23"/>
      <c r="F372" s="2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">
      <c r="A373" s="2"/>
      <c r="B373" s="2"/>
      <c r="C373" s="2"/>
      <c r="D373" s="22"/>
      <c r="E373" s="23"/>
      <c r="F373" s="2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">
      <c r="A374" s="2"/>
      <c r="B374" s="2"/>
      <c r="C374" s="2"/>
      <c r="D374" s="22"/>
      <c r="E374" s="23"/>
      <c r="F374" s="2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">
      <c r="A375" s="2"/>
      <c r="B375" s="2"/>
      <c r="C375" s="2"/>
      <c r="D375" s="22"/>
      <c r="E375" s="23"/>
      <c r="F375" s="2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">
      <c r="A376" s="2"/>
      <c r="B376" s="2"/>
      <c r="C376" s="2"/>
      <c r="D376" s="22"/>
      <c r="E376" s="23"/>
      <c r="F376" s="2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">
      <c r="A377" s="2"/>
      <c r="B377" s="2"/>
      <c r="C377" s="2"/>
      <c r="D377" s="22"/>
      <c r="E377" s="23"/>
      <c r="F377" s="2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">
      <c r="A378" s="2"/>
      <c r="B378" s="2"/>
      <c r="C378" s="2"/>
      <c r="D378" s="22"/>
      <c r="E378" s="23"/>
      <c r="F378" s="2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">
      <c r="A379" s="2"/>
      <c r="B379" s="2"/>
      <c r="C379" s="2"/>
      <c r="D379" s="22"/>
      <c r="E379" s="23"/>
      <c r="F379" s="2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">
      <c r="A380" s="2"/>
      <c r="B380" s="2"/>
      <c r="C380" s="2"/>
      <c r="D380" s="22"/>
      <c r="E380" s="23"/>
      <c r="F380" s="2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">
      <c r="A381" s="2"/>
      <c r="B381" s="2"/>
      <c r="C381" s="2"/>
      <c r="D381" s="22"/>
      <c r="E381" s="23"/>
      <c r="F381" s="2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">
      <c r="A382" s="2"/>
      <c r="B382" s="2"/>
      <c r="C382" s="2"/>
      <c r="D382" s="22"/>
      <c r="E382" s="23"/>
      <c r="F382" s="2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">
      <c r="A383" s="2"/>
      <c r="B383" s="2"/>
      <c r="C383" s="2"/>
      <c r="D383" s="22"/>
      <c r="E383" s="23"/>
      <c r="F383" s="2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">
      <c r="A384" s="2"/>
      <c r="B384" s="2"/>
      <c r="C384" s="2"/>
      <c r="D384" s="22"/>
      <c r="E384" s="23"/>
      <c r="F384" s="2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">
      <c r="A385" s="2"/>
      <c r="B385" s="2"/>
      <c r="C385" s="2"/>
      <c r="D385" s="22"/>
      <c r="E385" s="23"/>
      <c r="F385" s="2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">
      <c r="A386" s="2"/>
      <c r="B386" s="2"/>
      <c r="C386" s="2"/>
      <c r="D386" s="22"/>
      <c r="E386" s="23"/>
      <c r="F386" s="2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">
      <c r="A387" s="2"/>
      <c r="B387" s="2"/>
      <c r="C387" s="2"/>
      <c r="D387" s="22"/>
      <c r="E387" s="23"/>
      <c r="F387" s="2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">
      <c r="A388" s="2"/>
      <c r="B388" s="2"/>
      <c r="C388" s="2"/>
      <c r="D388" s="22"/>
      <c r="E388" s="23"/>
      <c r="F388" s="2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">
      <c r="A389" s="2"/>
      <c r="B389" s="2"/>
      <c r="C389" s="2"/>
      <c r="D389" s="22"/>
      <c r="E389" s="23"/>
      <c r="F389" s="2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">
      <c r="A390" s="2"/>
      <c r="B390" s="2"/>
      <c r="C390" s="2"/>
      <c r="D390" s="22"/>
      <c r="E390" s="23"/>
      <c r="F390" s="2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">
      <c r="A391" s="2"/>
      <c r="B391" s="2"/>
      <c r="C391" s="2"/>
      <c r="D391" s="22"/>
      <c r="E391" s="23"/>
      <c r="F391" s="2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">
      <c r="A392" s="2"/>
      <c r="B392" s="2"/>
      <c r="C392" s="2"/>
      <c r="D392" s="22"/>
      <c r="E392" s="23"/>
      <c r="F392" s="2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">
      <c r="A393" s="2"/>
      <c r="B393" s="2"/>
      <c r="C393" s="2"/>
      <c r="D393" s="22"/>
      <c r="E393" s="23"/>
      <c r="F393" s="2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">
      <c r="A394" s="2"/>
      <c r="B394" s="2"/>
      <c r="C394" s="2"/>
      <c r="D394" s="22"/>
      <c r="E394" s="23"/>
      <c r="F394" s="2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">
      <c r="A395" s="2"/>
      <c r="B395" s="2"/>
      <c r="C395" s="2"/>
      <c r="D395" s="22"/>
      <c r="E395" s="23"/>
      <c r="F395" s="2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">
      <c r="A396" s="2"/>
      <c r="B396" s="2"/>
      <c r="C396" s="2"/>
      <c r="D396" s="22"/>
      <c r="E396" s="23"/>
      <c r="F396" s="2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">
      <c r="A397" s="2"/>
      <c r="B397" s="2"/>
      <c r="C397" s="2"/>
      <c r="D397" s="22"/>
      <c r="E397" s="23"/>
      <c r="F397" s="2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">
      <c r="A398" s="2"/>
      <c r="B398" s="2"/>
      <c r="C398" s="2"/>
      <c r="D398" s="22"/>
      <c r="E398" s="23"/>
      <c r="F398" s="2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">
      <c r="A399" s="2"/>
      <c r="B399" s="2"/>
      <c r="C399" s="2"/>
      <c r="D399" s="22"/>
      <c r="E399" s="23"/>
      <c r="F399" s="2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">
      <c r="A400" s="2"/>
      <c r="B400" s="2"/>
      <c r="C400" s="2"/>
      <c r="D400" s="22"/>
      <c r="E400" s="23"/>
      <c r="F400" s="2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">
      <c r="A401" s="2"/>
      <c r="B401" s="2"/>
      <c r="C401" s="2"/>
      <c r="D401" s="22"/>
      <c r="E401" s="23"/>
      <c r="F401" s="2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">
      <c r="A402" s="2"/>
      <c r="B402" s="2"/>
      <c r="C402" s="2"/>
      <c r="D402" s="22"/>
      <c r="E402" s="23"/>
      <c r="F402" s="2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">
      <c r="A403" s="2"/>
      <c r="B403" s="2"/>
      <c r="C403" s="2"/>
      <c r="D403" s="22"/>
      <c r="E403" s="23"/>
      <c r="F403" s="2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">
      <c r="A404" s="2"/>
      <c r="B404" s="2"/>
      <c r="C404" s="2"/>
      <c r="D404" s="22"/>
      <c r="E404" s="23"/>
      <c r="F404" s="2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">
      <c r="A405" s="2"/>
      <c r="B405" s="2"/>
      <c r="C405" s="2"/>
      <c r="D405" s="22"/>
      <c r="E405" s="23"/>
      <c r="F405" s="2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">
      <c r="A406" s="2"/>
      <c r="B406" s="2"/>
      <c r="C406" s="2"/>
      <c r="D406" s="22"/>
      <c r="E406" s="23"/>
      <c r="F406" s="2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">
      <c r="A407" s="2"/>
      <c r="B407" s="2"/>
      <c r="C407" s="2"/>
      <c r="D407" s="22"/>
      <c r="E407" s="23"/>
      <c r="F407" s="2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">
      <c r="A408" s="2"/>
      <c r="B408" s="2"/>
      <c r="C408" s="2"/>
      <c r="D408" s="22"/>
      <c r="E408" s="23"/>
      <c r="F408" s="2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">
      <c r="A409" s="2"/>
      <c r="B409" s="2"/>
      <c r="C409" s="2"/>
      <c r="D409" s="22"/>
      <c r="E409" s="23"/>
      <c r="F409" s="2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">
      <c r="A410" s="2"/>
      <c r="B410" s="2"/>
      <c r="C410" s="2"/>
      <c r="D410" s="22"/>
      <c r="E410" s="23"/>
      <c r="F410" s="2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">
      <c r="A411" s="2"/>
      <c r="B411" s="2"/>
      <c r="C411" s="2"/>
      <c r="D411" s="22"/>
      <c r="E411" s="23"/>
      <c r="F411" s="2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">
      <c r="A412" s="2"/>
      <c r="B412" s="2"/>
      <c r="C412" s="2"/>
      <c r="D412" s="22"/>
      <c r="E412" s="23"/>
      <c r="F412" s="2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">
      <c r="A413" s="2"/>
      <c r="B413" s="2"/>
      <c r="C413" s="2"/>
      <c r="D413" s="22"/>
      <c r="E413" s="23"/>
      <c r="F413" s="2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">
      <c r="A414" s="2"/>
      <c r="B414" s="2"/>
      <c r="C414" s="2"/>
      <c r="D414" s="22"/>
      <c r="E414" s="23"/>
      <c r="F414" s="2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">
      <c r="A415" s="2"/>
      <c r="B415" s="2"/>
      <c r="C415" s="2"/>
      <c r="D415" s="22"/>
      <c r="E415" s="23"/>
      <c r="F415" s="2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">
      <c r="A416" s="2"/>
      <c r="B416" s="2"/>
      <c r="C416" s="2"/>
      <c r="D416" s="22"/>
      <c r="E416" s="23"/>
      <c r="F416" s="2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">
      <c r="A417" s="2"/>
      <c r="B417" s="2"/>
      <c r="C417" s="2"/>
      <c r="D417" s="22"/>
      <c r="E417" s="23"/>
      <c r="F417" s="2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">
      <c r="A418" s="2"/>
      <c r="B418" s="2"/>
      <c r="C418" s="2"/>
      <c r="D418" s="22"/>
      <c r="E418" s="23"/>
      <c r="F418" s="2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">
      <c r="A419" s="2"/>
      <c r="B419" s="2"/>
      <c r="C419" s="2"/>
      <c r="D419" s="22"/>
      <c r="E419" s="23"/>
      <c r="F419" s="2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">
      <c r="A420" s="2"/>
      <c r="B420" s="2"/>
      <c r="C420" s="2"/>
      <c r="D420" s="22"/>
      <c r="E420" s="23"/>
      <c r="F420" s="2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">
      <c r="A421" s="2"/>
      <c r="B421" s="2"/>
      <c r="C421" s="2"/>
      <c r="D421" s="22"/>
      <c r="E421" s="23"/>
      <c r="F421" s="2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">
      <c r="A422" s="2"/>
      <c r="B422" s="2"/>
      <c r="C422" s="2"/>
      <c r="D422" s="22"/>
      <c r="E422" s="23"/>
      <c r="F422" s="2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">
      <c r="A423" s="2"/>
      <c r="B423" s="2"/>
      <c r="C423" s="2"/>
      <c r="D423" s="22"/>
      <c r="E423" s="23"/>
      <c r="F423" s="2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">
      <c r="A424" s="2"/>
      <c r="B424" s="2"/>
      <c r="C424" s="2"/>
      <c r="D424" s="22"/>
      <c r="E424" s="23"/>
      <c r="F424" s="2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">
      <c r="A425" s="2"/>
      <c r="B425" s="2"/>
      <c r="C425" s="2"/>
      <c r="D425" s="22"/>
      <c r="E425" s="23"/>
      <c r="F425" s="2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">
      <c r="A426" s="2"/>
      <c r="B426" s="2"/>
      <c r="C426" s="2"/>
      <c r="D426" s="22"/>
      <c r="E426" s="23"/>
      <c r="F426" s="2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">
      <c r="A427" s="2"/>
      <c r="B427" s="2"/>
      <c r="C427" s="2"/>
      <c r="D427" s="22"/>
      <c r="E427" s="23"/>
      <c r="F427" s="2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">
      <c r="A428" s="2"/>
      <c r="B428" s="2"/>
      <c r="C428" s="2"/>
      <c r="D428" s="22"/>
      <c r="E428" s="23"/>
      <c r="F428" s="2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">
      <c r="A429" s="2"/>
      <c r="B429" s="2"/>
      <c r="C429" s="2"/>
      <c r="D429" s="22"/>
      <c r="E429" s="23"/>
      <c r="F429" s="2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">
      <c r="A430" s="2"/>
      <c r="B430" s="2"/>
      <c r="C430" s="2"/>
      <c r="D430" s="22"/>
      <c r="E430" s="23"/>
      <c r="F430" s="2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">
      <c r="A431" s="2"/>
      <c r="B431" s="2"/>
      <c r="C431" s="2"/>
      <c r="D431" s="22"/>
      <c r="E431" s="23"/>
      <c r="F431" s="2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">
      <c r="A432" s="2"/>
      <c r="B432" s="2"/>
      <c r="C432" s="2"/>
      <c r="D432" s="22"/>
      <c r="E432" s="23"/>
      <c r="F432" s="2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">
      <c r="A433" s="2"/>
      <c r="B433" s="2"/>
      <c r="C433" s="2"/>
      <c r="D433" s="22"/>
      <c r="E433" s="23"/>
      <c r="F433" s="2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">
      <c r="A434" s="2"/>
      <c r="B434" s="2"/>
      <c r="C434" s="2"/>
      <c r="D434" s="22"/>
      <c r="E434" s="23"/>
      <c r="F434" s="2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">
      <c r="A435" s="2"/>
      <c r="B435" s="2"/>
      <c r="C435" s="2"/>
      <c r="D435" s="22"/>
      <c r="E435" s="23"/>
      <c r="F435" s="2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">
      <c r="A436" s="2"/>
      <c r="B436" s="2"/>
      <c r="C436" s="2"/>
      <c r="D436" s="22"/>
      <c r="E436" s="23"/>
      <c r="F436" s="2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">
      <c r="A437" s="2"/>
      <c r="B437" s="2"/>
      <c r="C437" s="2"/>
      <c r="D437" s="22"/>
      <c r="E437" s="23"/>
      <c r="F437" s="2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">
      <c r="A438" s="2"/>
      <c r="B438" s="2"/>
      <c r="C438" s="2"/>
      <c r="D438" s="22"/>
      <c r="E438" s="23"/>
      <c r="F438" s="2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">
      <c r="A439" s="2"/>
      <c r="B439" s="2"/>
      <c r="C439" s="2"/>
      <c r="D439" s="22"/>
      <c r="E439" s="23"/>
      <c r="F439" s="2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">
      <c r="A440" s="2"/>
      <c r="B440" s="2"/>
      <c r="C440" s="2"/>
      <c r="D440" s="22"/>
      <c r="E440" s="23"/>
      <c r="F440" s="2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">
      <c r="A441" s="2"/>
      <c r="B441" s="2"/>
      <c r="C441" s="2"/>
      <c r="D441" s="22"/>
      <c r="E441" s="23"/>
      <c r="F441" s="2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">
      <c r="A442" s="2"/>
      <c r="B442" s="2"/>
      <c r="C442" s="2"/>
      <c r="D442" s="22"/>
      <c r="E442" s="23"/>
      <c r="F442" s="2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">
      <c r="A443" s="2"/>
      <c r="B443" s="2"/>
      <c r="C443" s="2"/>
      <c r="D443" s="22"/>
      <c r="E443" s="23"/>
      <c r="F443" s="2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">
      <c r="A444" s="2"/>
      <c r="B444" s="2"/>
      <c r="C444" s="2"/>
      <c r="D444" s="22"/>
      <c r="E444" s="23"/>
      <c r="F444" s="2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">
      <c r="A445" s="2"/>
      <c r="B445" s="2"/>
      <c r="C445" s="2"/>
      <c r="D445" s="22"/>
      <c r="E445" s="23"/>
      <c r="F445" s="2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">
      <c r="A446" s="2"/>
      <c r="B446" s="2"/>
      <c r="C446" s="2"/>
      <c r="D446" s="22"/>
      <c r="E446" s="23"/>
      <c r="F446" s="2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">
      <c r="A447" s="2"/>
      <c r="B447" s="2"/>
      <c r="C447" s="2"/>
      <c r="D447" s="22"/>
      <c r="E447" s="23"/>
      <c r="F447" s="2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">
      <c r="A448" s="2"/>
      <c r="B448" s="2"/>
      <c r="C448" s="2"/>
      <c r="D448" s="22"/>
      <c r="E448" s="23"/>
      <c r="F448" s="2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">
      <c r="A449" s="2"/>
      <c r="B449" s="2"/>
      <c r="C449" s="2"/>
      <c r="D449" s="22"/>
      <c r="E449" s="23"/>
      <c r="F449" s="2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">
      <c r="A450" s="2"/>
      <c r="B450" s="2"/>
      <c r="C450" s="2"/>
      <c r="D450" s="22"/>
      <c r="E450" s="23"/>
      <c r="F450" s="2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">
      <c r="A451" s="2"/>
      <c r="B451" s="2"/>
      <c r="C451" s="2"/>
      <c r="D451" s="22"/>
      <c r="E451" s="23"/>
      <c r="F451" s="2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">
      <c r="A452" s="2"/>
      <c r="B452" s="2"/>
      <c r="C452" s="2"/>
      <c r="D452" s="22"/>
      <c r="E452" s="23"/>
      <c r="F452" s="2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">
      <c r="A453" s="2"/>
      <c r="B453" s="2"/>
      <c r="C453" s="2"/>
      <c r="D453" s="22"/>
      <c r="E453" s="23"/>
      <c r="F453" s="2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">
      <c r="A454" s="2"/>
      <c r="B454" s="2"/>
      <c r="C454" s="2"/>
      <c r="D454" s="22"/>
      <c r="E454" s="23"/>
      <c r="F454" s="2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">
      <c r="A455" s="2"/>
      <c r="B455" s="2"/>
      <c r="C455" s="2"/>
      <c r="D455" s="22"/>
      <c r="E455" s="23"/>
      <c r="F455" s="2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">
      <c r="A456" s="2"/>
      <c r="B456" s="2"/>
      <c r="C456" s="2"/>
      <c r="D456" s="22"/>
      <c r="E456" s="23"/>
      <c r="F456" s="2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">
      <c r="A457" s="2"/>
      <c r="B457" s="2"/>
      <c r="C457" s="2"/>
      <c r="D457" s="22"/>
      <c r="E457" s="23"/>
      <c r="F457" s="2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">
      <c r="A458" s="2"/>
      <c r="B458" s="2"/>
      <c r="C458" s="2"/>
      <c r="D458" s="22"/>
      <c r="E458" s="23"/>
      <c r="F458" s="2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">
      <c r="A459" s="2"/>
      <c r="B459" s="2"/>
      <c r="C459" s="2"/>
      <c r="D459" s="22"/>
      <c r="E459" s="23"/>
      <c r="F459" s="2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">
      <c r="A460" s="2"/>
      <c r="B460" s="2"/>
      <c r="C460" s="2"/>
      <c r="D460" s="22"/>
      <c r="E460" s="23"/>
      <c r="F460" s="2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">
      <c r="A461" s="2"/>
      <c r="B461" s="2"/>
      <c r="C461" s="2"/>
      <c r="D461" s="22"/>
      <c r="E461" s="23"/>
      <c r="F461" s="2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">
      <c r="A462" s="2"/>
      <c r="B462" s="2"/>
      <c r="C462" s="2"/>
      <c r="D462" s="22"/>
      <c r="E462" s="23"/>
      <c r="F462" s="2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">
      <c r="A463" s="2"/>
      <c r="B463" s="2"/>
      <c r="C463" s="2"/>
      <c r="D463" s="22"/>
      <c r="E463" s="23"/>
      <c r="F463" s="2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">
      <c r="A464" s="2"/>
      <c r="B464" s="2"/>
      <c r="C464" s="2"/>
      <c r="D464" s="22"/>
      <c r="E464" s="23"/>
      <c r="F464" s="2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">
      <c r="A465" s="2"/>
      <c r="B465" s="2"/>
      <c r="C465" s="2"/>
      <c r="D465" s="22"/>
      <c r="E465" s="23"/>
      <c r="F465" s="2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">
      <c r="A466" s="2"/>
      <c r="B466" s="2"/>
      <c r="C466" s="2"/>
      <c r="D466" s="22"/>
      <c r="E466" s="23"/>
      <c r="F466" s="2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">
      <c r="A467" s="2"/>
      <c r="B467" s="2"/>
      <c r="C467" s="2"/>
      <c r="D467" s="22"/>
      <c r="E467" s="23"/>
      <c r="F467" s="2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">
      <c r="A468" s="2"/>
      <c r="B468" s="2"/>
      <c r="C468" s="2"/>
      <c r="D468" s="22"/>
      <c r="E468" s="23"/>
      <c r="F468" s="2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">
      <c r="A469" s="2"/>
      <c r="B469" s="2"/>
      <c r="C469" s="2"/>
      <c r="D469" s="22"/>
      <c r="E469" s="23"/>
      <c r="F469" s="2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">
      <c r="A470" s="2"/>
      <c r="B470" s="2"/>
      <c r="C470" s="2"/>
      <c r="D470" s="22"/>
      <c r="E470" s="23"/>
      <c r="F470" s="2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">
      <c r="A471" s="2"/>
      <c r="B471" s="2"/>
      <c r="C471" s="2"/>
      <c r="D471" s="22"/>
      <c r="E471" s="23"/>
      <c r="F471" s="2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">
      <c r="A472" s="2"/>
      <c r="B472" s="2"/>
      <c r="C472" s="2"/>
      <c r="D472" s="22"/>
      <c r="E472" s="23"/>
      <c r="F472" s="2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">
      <c r="A473" s="2"/>
      <c r="B473" s="2"/>
      <c r="C473" s="2"/>
      <c r="D473" s="22"/>
      <c r="E473" s="23"/>
      <c r="F473" s="2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">
      <c r="A474" s="2"/>
      <c r="B474" s="2"/>
      <c r="C474" s="2"/>
      <c r="D474" s="22"/>
      <c r="E474" s="23"/>
      <c r="F474" s="2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">
      <c r="A475" s="2"/>
      <c r="B475" s="2"/>
      <c r="C475" s="2"/>
      <c r="D475" s="22"/>
      <c r="E475" s="23"/>
      <c r="F475" s="2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">
      <c r="A476" s="2"/>
      <c r="B476" s="2"/>
      <c r="C476" s="2"/>
      <c r="D476" s="22"/>
      <c r="E476" s="23"/>
      <c r="F476" s="2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">
      <c r="A477" s="2"/>
      <c r="B477" s="2"/>
      <c r="C477" s="2"/>
      <c r="D477" s="22"/>
      <c r="E477" s="23"/>
      <c r="F477" s="2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">
      <c r="A478" s="2"/>
      <c r="B478" s="2"/>
      <c r="C478" s="2"/>
      <c r="D478" s="22"/>
      <c r="E478" s="23"/>
      <c r="F478" s="2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">
      <c r="A479" s="2"/>
      <c r="B479" s="2"/>
      <c r="C479" s="2"/>
      <c r="D479" s="22"/>
      <c r="E479" s="23"/>
      <c r="F479" s="2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">
      <c r="A480" s="2"/>
      <c r="B480" s="2"/>
      <c r="C480" s="2"/>
      <c r="D480" s="22"/>
      <c r="E480" s="23"/>
      <c r="F480" s="2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">
      <c r="A481" s="2"/>
      <c r="B481" s="2"/>
      <c r="C481" s="2"/>
      <c r="D481" s="22"/>
      <c r="E481" s="23"/>
      <c r="F481" s="2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">
      <c r="A482" s="2"/>
      <c r="B482" s="2"/>
      <c r="C482" s="2"/>
      <c r="D482" s="22"/>
      <c r="E482" s="23"/>
      <c r="F482" s="2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">
      <c r="A483" s="2"/>
      <c r="B483" s="2"/>
      <c r="C483" s="2"/>
      <c r="D483" s="22"/>
      <c r="E483" s="23"/>
      <c r="F483" s="2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">
      <c r="A484" s="2"/>
      <c r="B484" s="2"/>
      <c r="C484" s="2"/>
      <c r="D484" s="22"/>
      <c r="E484" s="23"/>
      <c r="F484" s="2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">
      <c r="A485" s="2"/>
      <c r="B485" s="2"/>
      <c r="C485" s="2"/>
      <c r="D485" s="22"/>
      <c r="E485" s="23"/>
      <c r="F485" s="2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">
      <c r="A486" s="2"/>
      <c r="B486" s="2"/>
      <c r="C486" s="2"/>
      <c r="D486" s="22"/>
      <c r="E486" s="23"/>
      <c r="F486" s="2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">
      <c r="A487" s="2"/>
      <c r="B487" s="2"/>
      <c r="C487" s="2"/>
      <c r="D487" s="22"/>
      <c r="E487" s="23"/>
      <c r="F487" s="2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">
      <c r="A488" s="2"/>
      <c r="B488" s="2"/>
      <c r="C488" s="2"/>
      <c r="D488" s="22"/>
      <c r="E488" s="23"/>
      <c r="F488" s="2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">
      <c r="A489" s="2"/>
      <c r="B489" s="2"/>
      <c r="C489" s="2"/>
      <c r="D489" s="22"/>
      <c r="E489" s="23"/>
      <c r="F489" s="2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">
      <c r="A490" s="2"/>
      <c r="B490" s="2"/>
      <c r="C490" s="2"/>
      <c r="D490" s="22"/>
      <c r="E490" s="23"/>
      <c r="F490" s="2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">
      <c r="A491" s="2"/>
      <c r="B491" s="2"/>
      <c r="C491" s="2"/>
      <c r="D491" s="22"/>
      <c r="E491" s="23"/>
      <c r="F491" s="2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">
      <c r="A492" s="2"/>
      <c r="B492" s="2"/>
      <c r="C492" s="2"/>
      <c r="D492" s="22"/>
      <c r="E492" s="23"/>
      <c r="F492" s="2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">
      <c r="A493" s="2"/>
      <c r="B493" s="2"/>
      <c r="C493" s="2"/>
      <c r="D493" s="22"/>
      <c r="E493" s="23"/>
      <c r="F493" s="2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">
      <c r="A494" s="2"/>
      <c r="B494" s="2"/>
      <c r="C494" s="2"/>
      <c r="D494" s="22"/>
      <c r="E494" s="23"/>
      <c r="F494" s="2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">
      <c r="A495" s="2"/>
      <c r="B495" s="2"/>
      <c r="C495" s="2"/>
      <c r="D495" s="22"/>
      <c r="E495" s="23"/>
      <c r="F495" s="2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">
      <c r="A496" s="2"/>
      <c r="B496" s="2"/>
      <c r="C496" s="2"/>
      <c r="D496" s="22"/>
      <c r="E496" s="23"/>
      <c r="F496" s="2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">
      <c r="A497" s="2"/>
      <c r="B497" s="2"/>
      <c r="C497" s="2"/>
      <c r="D497" s="22"/>
      <c r="E497" s="23"/>
      <c r="F497" s="2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">
      <c r="A498" s="2"/>
      <c r="B498" s="2"/>
      <c r="C498" s="2"/>
      <c r="D498" s="22"/>
      <c r="E498" s="23"/>
      <c r="F498" s="2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">
      <c r="A499" s="2"/>
      <c r="B499" s="2"/>
      <c r="C499" s="2"/>
      <c r="D499" s="22"/>
      <c r="E499" s="23"/>
      <c r="F499" s="2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">
      <c r="A500" s="2"/>
      <c r="B500" s="2"/>
      <c r="C500" s="2"/>
      <c r="D500" s="22"/>
      <c r="E500" s="23"/>
      <c r="F500" s="2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">
      <c r="A501" s="2"/>
      <c r="B501" s="2"/>
      <c r="C501" s="2"/>
      <c r="D501" s="22"/>
      <c r="E501" s="23"/>
      <c r="F501" s="2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">
      <c r="A502" s="2"/>
      <c r="B502" s="2"/>
      <c r="C502" s="2"/>
      <c r="D502" s="22"/>
      <c r="E502" s="23"/>
      <c r="F502" s="2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">
      <c r="A503" s="2"/>
      <c r="B503" s="2"/>
      <c r="C503" s="2"/>
      <c r="D503" s="22"/>
      <c r="E503" s="23"/>
      <c r="F503" s="2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">
      <c r="A504" s="2"/>
      <c r="B504" s="2"/>
      <c r="C504" s="2"/>
      <c r="D504" s="22"/>
      <c r="E504" s="23"/>
      <c r="F504" s="2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">
      <c r="A505" s="2"/>
      <c r="B505" s="2"/>
      <c r="C505" s="2"/>
      <c r="D505" s="22"/>
      <c r="E505" s="23"/>
      <c r="F505" s="2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">
      <c r="A506" s="2"/>
      <c r="B506" s="2"/>
      <c r="C506" s="2"/>
      <c r="D506" s="22"/>
      <c r="E506" s="23"/>
      <c r="F506" s="2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">
      <c r="A507" s="2"/>
      <c r="B507" s="2"/>
      <c r="C507" s="2"/>
      <c r="D507" s="22"/>
      <c r="E507" s="23"/>
      <c r="F507" s="2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">
      <c r="A508" s="2"/>
      <c r="B508" s="2"/>
      <c r="C508" s="2"/>
      <c r="D508" s="22"/>
      <c r="E508" s="23"/>
      <c r="F508" s="2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">
      <c r="A509" s="2"/>
      <c r="B509" s="2"/>
      <c r="C509" s="2"/>
      <c r="D509" s="22"/>
      <c r="E509" s="23"/>
      <c r="F509" s="2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">
      <c r="A510" s="2"/>
      <c r="B510" s="2"/>
      <c r="C510" s="2"/>
      <c r="D510" s="22"/>
      <c r="E510" s="23"/>
      <c r="F510" s="2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">
      <c r="A511" s="2"/>
      <c r="B511" s="2"/>
      <c r="C511" s="2"/>
      <c r="D511" s="22"/>
      <c r="E511" s="23"/>
      <c r="F511" s="2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">
      <c r="A512" s="2"/>
      <c r="B512" s="2"/>
      <c r="C512" s="2"/>
      <c r="D512" s="22"/>
      <c r="E512" s="23"/>
      <c r="F512" s="2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">
      <c r="A513" s="2"/>
      <c r="B513" s="2"/>
      <c r="C513" s="2"/>
      <c r="D513" s="22"/>
      <c r="E513" s="23"/>
      <c r="F513" s="2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">
      <c r="A514" s="2"/>
      <c r="B514" s="2"/>
      <c r="C514" s="2"/>
      <c r="D514" s="22"/>
      <c r="E514" s="23"/>
      <c r="F514" s="2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">
      <c r="A515" s="2"/>
      <c r="B515" s="2"/>
      <c r="C515" s="2"/>
      <c r="D515" s="22"/>
      <c r="E515" s="23"/>
      <c r="F515" s="2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">
      <c r="A516" s="2"/>
      <c r="B516" s="2"/>
      <c r="C516" s="2"/>
      <c r="D516" s="22"/>
      <c r="E516" s="23"/>
      <c r="F516" s="2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">
      <c r="A517" s="2"/>
      <c r="B517" s="2"/>
      <c r="C517" s="2"/>
      <c r="D517" s="22"/>
      <c r="E517" s="23"/>
      <c r="F517" s="2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">
      <c r="A518" s="2"/>
      <c r="B518" s="2"/>
      <c r="C518" s="2"/>
      <c r="D518" s="22"/>
      <c r="E518" s="23"/>
      <c r="F518" s="2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">
      <c r="A519" s="2"/>
      <c r="B519" s="2"/>
      <c r="C519" s="2"/>
      <c r="D519" s="22"/>
      <c r="E519" s="23"/>
      <c r="F519" s="2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">
      <c r="A520" s="2"/>
      <c r="B520" s="2"/>
      <c r="C520" s="2"/>
      <c r="D520" s="22"/>
      <c r="E520" s="23"/>
      <c r="F520" s="2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">
      <c r="A521" s="2"/>
      <c r="B521" s="2"/>
      <c r="C521" s="2"/>
      <c r="D521" s="22"/>
      <c r="E521" s="23"/>
      <c r="F521" s="2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">
      <c r="A522" s="2"/>
      <c r="B522" s="2"/>
      <c r="C522" s="2"/>
      <c r="D522" s="22"/>
      <c r="E522" s="23"/>
      <c r="F522" s="2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">
      <c r="A523" s="2"/>
      <c r="B523" s="2"/>
      <c r="C523" s="2"/>
      <c r="D523" s="22"/>
      <c r="E523" s="23"/>
      <c r="F523" s="2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">
      <c r="A524" s="2"/>
      <c r="B524" s="2"/>
      <c r="C524" s="2"/>
      <c r="D524" s="22"/>
      <c r="E524" s="23"/>
      <c r="F524" s="2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">
      <c r="A525" s="2"/>
      <c r="B525" s="2"/>
      <c r="C525" s="2"/>
      <c r="D525" s="22"/>
      <c r="E525" s="23"/>
      <c r="F525" s="2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">
      <c r="A526" s="2"/>
      <c r="B526" s="2"/>
      <c r="C526" s="2"/>
      <c r="D526" s="22"/>
      <c r="E526" s="23"/>
      <c r="F526" s="2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">
      <c r="A527" s="2"/>
      <c r="B527" s="2"/>
      <c r="C527" s="2"/>
      <c r="D527" s="22"/>
      <c r="E527" s="23"/>
      <c r="F527" s="2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">
      <c r="A528" s="2"/>
      <c r="B528" s="2"/>
      <c r="C528" s="2"/>
      <c r="D528" s="22"/>
      <c r="E528" s="23"/>
      <c r="F528" s="2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">
      <c r="A529" s="2"/>
      <c r="B529" s="2"/>
      <c r="C529" s="2"/>
      <c r="D529" s="22"/>
      <c r="E529" s="23"/>
      <c r="F529" s="2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">
      <c r="A530" s="2"/>
      <c r="B530" s="2"/>
      <c r="C530" s="2"/>
      <c r="D530" s="22"/>
      <c r="E530" s="23"/>
      <c r="F530" s="2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">
      <c r="A531" s="2"/>
      <c r="B531" s="2"/>
      <c r="C531" s="2"/>
      <c r="D531" s="22"/>
      <c r="E531" s="23"/>
      <c r="F531" s="2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">
      <c r="A532" s="2"/>
      <c r="B532" s="2"/>
      <c r="C532" s="2"/>
      <c r="D532" s="22"/>
      <c r="E532" s="23"/>
      <c r="F532" s="2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">
      <c r="A533" s="2"/>
      <c r="B533" s="2"/>
      <c r="C533" s="2"/>
      <c r="D533" s="22"/>
      <c r="E533" s="23"/>
      <c r="F533" s="2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">
      <c r="A534" s="2"/>
      <c r="B534" s="2"/>
      <c r="C534" s="2"/>
      <c r="D534" s="22"/>
      <c r="E534" s="23"/>
      <c r="F534" s="2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">
      <c r="A535" s="2"/>
      <c r="B535" s="2"/>
      <c r="C535" s="2"/>
      <c r="D535" s="22"/>
      <c r="E535" s="23"/>
      <c r="F535" s="2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">
      <c r="A536" s="2"/>
      <c r="B536" s="2"/>
      <c r="C536" s="2"/>
      <c r="D536" s="22"/>
      <c r="E536" s="23"/>
      <c r="F536" s="2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">
      <c r="A537" s="2"/>
      <c r="B537" s="2"/>
      <c r="C537" s="2"/>
      <c r="D537" s="22"/>
      <c r="E537" s="23"/>
      <c r="F537" s="2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">
      <c r="A538" s="2"/>
      <c r="B538" s="2"/>
      <c r="C538" s="2"/>
      <c r="D538" s="22"/>
      <c r="E538" s="23"/>
      <c r="F538" s="2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">
      <c r="A539" s="2"/>
      <c r="B539" s="2"/>
      <c r="C539" s="2"/>
      <c r="D539" s="22"/>
      <c r="E539" s="23"/>
      <c r="F539" s="2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">
      <c r="A540" s="2"/>
      <c r="B540" s="2"/>
      <c r="C540" s="2"/>
      <c r="D540" s="22"/>
      <c r="E540" s="23"/>
      <c r="F540" s="2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">
      <c r="A541" s="2"/>
      <c r="B541" s="2"/>
      <c r="C541" s="2"/>
      <c r="D541" s="22"/>
      <c r="E541" s="23"/>
      <c r="F541" s="2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">
      <c r="A542" s="2"/>
      <c r="B542" s="2"/>
      <c r="C542" s="2"/>
      <c r="D542" s="22"/>
      <c r="E542" s="23"/>
      <c r="F542" s="2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">
      <c r="A543" s="2"/>
      <c r="B543" s="2"/>
      <c r="C543" s="2"/>
      <c r="D543" s="22"/>
      <c r="E543" s="23"/>
      <c r="F543" s="2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">
      <c r="A544" s="2"/>
      <c r="B544" s="2"/>
      <c r="C544" s="2"/>
      <c r="D544" s="22"/>
      <c r="E544" s="23"/>
      <c r="F544" s="2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">
      <c r="A545" s="2"/>
      <c r="B545" s="2"/>
      <c r="C545" s="2"/>
      <c r="D545" s="22"/>
      <c r="E545" s="23"/>
      <c r="F545" s="2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">
      <c r="A546" s="2"/>
      <c r="B546" s="2"/>
      <c r="C546" s="2"/>
      <c r="D546" s="22"/>
      <c r="E546" s="23"/>
      <c r="F546" s="2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">
      <c r="A547" s="2"/>
      <c r="B547" s="2"/>
      <c r="C547" s="2"/>
      <c r="D547" s="22"/>
      <c r="E547" s="23"/>
      <c r="F547" s="2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">
      <c r="A548" s="2"/>
      <c r="B548" s="2"/>
      <c r="C548" s="2"/>
      <c r="D548" s="22"/>
      <c r="E548" s="23"/>
      <c r="F548" s="2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">
      <c r="A549" s="2"/>
      <c r="B549" s="2"/>
      <c r="C549" s="2"/>
      <c r="D549" s="22"/>
      <c r="E549" s="23"/>
      <c r="F549" s="2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">
      <c r="A550" s="2"/>
      <c r="B550" s="2"/>
      <c r="C550" s="2"/>
      <c r="D550" s="22"/>
      <c r="E550" s="23"/>
      <c r="F550" s="2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">
      <c r="A551" s="2"/>
      <c r="B551" s="2"/>
      <c r="C551" s="2"/>
      <c r="D551" s="22"/>
      <c r="E551" s="23"/>
      <c r="F551" s="2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">
      <c r="A552" s="2"/>
      <c r="B552" s="2"/>
      <c r="C552" s="2"/>
      <c r="D552" s="22"/>
      <c r="E552" s="23"/>
      <c r="F552" s="2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">
      <c r="A553" s="2"/>
      <c r="B553" s="2"/>
      <c r="C553" s="2"/>
      <c r="D553" s="22"/>
      <c r="E553" s="23"/>
      <c r="F553" s="2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">
      <c r="A554" s="2"/>
      <c r="B554" s="2"/>
      <c r="C554" s="2"/>
      <c r="D554" s="22"/>
      <c r="E554" s="23"/>
      <c r="F554" s="2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">
      <c r="A555" s="2"/>
      <c r="B555" s="2"/>
      <c r="C555" s="2"/>
      <c r="D555" s="22"/>
      <c r="E555" s="23"/>
      <c r="F555" s="2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">
      <c r="A556" s="2"/>
      <c r="B556" s="2"/>
      <c r="C556" s="2"/>
      <c r="D556" s="22"/>
      <c r="E556" s="23"/>
      <c r="F556" s="2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">
      <c r="A557" s="2"/>
      <c r="B557" s="2"/>
      <c r="C557" s="2"/>
      <c r="D557" s="22"/>
      <c r="E557" s="23"/>
      <c r="F557" s="2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">
      <c r="A558" s="2"/>
      <c r="B558" s="2"/>
      <c r="C558" s="2"/>
      <c r="D558" s="22"/>
      <c r="E558" s="23"/>
      <c r="F558" s="2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">
      <c r="A559" s="2"/>
      <c r="B559" s="2"/>
      <c r="C559" s="2"/>
      <c r="D559" s="22"/>
      <c r="E559" s="23"/>
      <c r="F559" s="2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">
      <c r="A560" s="2"/>
      <c r="B560" s="2"/>
      <c r="C560" s="2"/>
      <c r="D560" s="22"/>
      <c r="E560" s="23"/>
      <c r="F560" s="2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">
      <c r="A561" s="2"/>
      <c r="B561" s="2"/>
      <c r="C561" s="2"/>
      <c r="D561" s="22"/>
      <c r="E561" s="23"/>
      <c r="F561" s="2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">
      <c r="A562" s="2"/>
      <c r="B562" s="2"/>
      <c r="C562" s="2"/>
      <c r="D562" s="22"/>
      <c r="E562" s="23"/>
      <c r="F562" s="2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">
      <c r="A563" s="2"/>
      <c r="B563" s="2"/>
      <c r="C563" s="2"/>
      <c r="D563" s="22"/>
      <c r="E563" s="23"/>
      <c r="F563" s="2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">
      <c r="A564" s="2"/>
      <c r="B564" s="2"/>
      <c r="C564" s="2"/>
      <c r="D564" s="22"/>
      <c r="E564" s="23"/>
      <c r="F564" s="2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">
      <c r="A565" s="2"/>
      <c r="B565" s="2"/>
      <c r="C565" s="2"/>
      <c r="D565" s="22"/>
      <c r="E565" s="23"/>
      <c r="F565" s="2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">
      <c r="A566" s="2"/>
      <c r="B566" s="2"/>
      <c r="C566" s="2"/>
      <c r="D566" s="22"/>
      <c r="E566" s="23"/>
      <c r="F566" s="2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">
      <c r="A567" s="2"/>
      <c r="B567" s="2"/>
      <c r="C567" s="2"/>
      <c r="D567" s="22"/>
      <c r="E567" s="23"/>
      <c r="F567" s="2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">
      <c r="A568" s="2"/>
      <c r="B568" s="2"/>
      <c r="C568" s="2"/>
      <c r="D568" s="22"/>
      <c r="E568" s="23"/>
      <c r="F568" s="2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">
      <c r="A569" s="2"/>
      <c r="B569" s="2"/>
      <c r="C569" s="2"/>
      <c r="D569" s="22"/>
      <c r="E569" s="23"/>
      <c r="F569" s="2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">
      <c r="A570" s="2"/>
      <c r="B570" s="2"/>
      <c r="C570" s="2"/>
      <c r="D570" s="22"/>
      <c r="E570" s="23"/>
      <c r="F570" s="2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">
      <c r="A571" s="2"/>
      <c r="B571" s="2"/>
      <c r="C571" s="2"/>
      <c r="D571" s="22"/>
      <c r="E571" s="23"/>
      <c r="F571" s="2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">
      <c r="A572" s="2"/>
      <c r="B572" s="2"/>
      <c r="C572" s="2"/>
      <c r="D572" s="22"/>
      <c r="E572" s="23"/>
      <c r="F572" s="2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">
      <c r="A573" s="2"/>
      <c r="B573" s="2"/>
      <c r="C573" s="2"/>
      <c r="D573" s="22"/>
      <c r="E573" s="23"/>
      <c r="F573" s="2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">
      <c r="A574" s="2"/>
      <c r="B574" s="2"/>
      <c r="C574" s="2"/>
      <c r="D574" s="22"/>
      <c r="E574" s="23"/>
      <c r="F574" s="2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">
      <c r="A575" s="2"/>
      <c r="B575" s="2"/>
      <c r="C575" s="2"/>
      <c r="D575" s="22"/>
      <c r="E575" s="23"/>
      <c r="F575" s="2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">
      <c r="A576" s="2"/>
      <c r="B576" s="2"/>
      <c r="C576" s="2"/>
      <c r="D576" s="22"/>
      <c r="E576" s="23"/>
      <c r="F576" s="2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">
      <c r="A577" s="2"/>
      <c r="B577" s="2"/>
      <c r="C577" s="2"/>
      <c r="D577" s="22"/>
      <c r="E577" s="23"/>
      <c r="F577" s="2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">
      <c r="A578" s="2"/>
      <c r="B578" s="2"/>
      <c r="C578" s="2"/>
      <c r="D578" s="22"/>
      <c r="E578" s="23"/>
      <c r="F578" s="2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">
      <c r="A579" s="2"/>
      <c r="B579" s="2"/>
      <c r="C579" s="2"/>
      <c r="D579" s="22"/>
      <c r="E579" s="23"/>
      <c r="F579" s="2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">
      <c r="A580" s="2"/>
      <c r="B580" s="2"/>
      <c r="C580" s="2"/>
      <c r="D580" s="22"/>
      <c r="E580" s="23"/>
      <c r="F580" s="2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">
      <c r="A581" s="2"/>
      <c r="B581" s="2"/>
      <c r="C581" s="2"/>
      <c r="D581" s="22"/>
      <c r="E581" s="23"/>
      <c r="F581" s="2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">
      <c r="A582" s="2"/>
      <c r="B582" s="2"/>
      <c r="C582" s="2"/>
      <c r="D582" s="22"/>
      <c r="E582" s="23"/>
      <c r="F582" s="2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">
      <c r="A583" s="2"/>
      <c r="B583" s="2"/>
      <c r="C583" s="2"/>
      <c r="D583" s="22"/>
      <c r="E583" s="23"/>
      <c r="F583" s="2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">
      <c r="A584" s="2"/>
      <c r="B584" s="2"/>
      <c r="C584" s="2"/>
      <c r="D584" s="22"/>
      <c r="E584" s="23"/>
      <c r="F584" s="2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">
      <c r="A585" s="2"/>
      <c r="B585" s="2"/>
      <c r="C585" s="2"/>
      <c r="D585" s="22"/>
      <c r="E585" s="23"/>
      <c r="F585" s="2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">
      <c r="A586" s="2"/>
      <c r="B586" s="2"/>
      <c r="C586" s="2"/>
      <c r="D586" s="22"/>
      <c r="E586" s="23"/>
      <c r="F586" s="2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">
      <c r="A587" s="2"/>
      <c r="B587" s="2"/>
      <c r="C587" s="2"/>
      <c r="D587" s="22"/>
      <c r="E587" s="23"/>
      <c r="F587" s="2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">
      <c r="A588" s="2"/>
      <c r="B588" s="2"/>
      <c r="C588" s="2"/>
      <c r="D588" s="22"/>
      <c r="E588" s="23"/>
      <c r="F588" s="2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">
      <c r="A589" s="2"/>
      <c r="B589" s="2"/>
      <c r="C589" s="2"/>
      <c r="D589" s="22"/>
      <c r="E589" s="23"/>
      <c r="F589" s="2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">
      <c r="A590" s="2"/>
      <c r="B590" s="2"/>
      <c r="C590" s="2"/>
      <c r="D590" s="22"/>
      <c r="E590" s="23"/>
      <c r="F590" s="2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">
      <c r="A591" s="2"/>
      <c r="B591" s="2"/>
      <c r="C591" s="2"/>
      <c r="D591" s="22"/>
      <c r="E591" s="23"/>
      <c r="F591" s="2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">
      <c r="A592" s="2"/>
      <c r="B592" s="2"/>
      <c r="C592" s="2"/>
      <c r="D592" s="22"/>
      <c r="E592" s="23"/>
      <c r="F592" s="2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">
      <c r="A593" s="2"/>
      <c r="B593" s="2"/>
      <c r="C593" s="2"/>
      <c r="D593" s="22"/>
      <c r="E593" s="23"/>
      <c r="F593" s="2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">
      <c r="A594" s="2"/>
      <c r="B594" s="2"/>
      <c r="C594" s="2"/>
      <c r="D594" s="22"/>
      <c r="E594" s="23"/>
      <c r="F594" s="2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">
      <c r="A595" s="2"/>
      <c r="B595" s="2"/>
      <c r="C595" s="2"/>
      <c r="D595" s="22"/>
      <c r="E595" s="23"/>
      <c r="F595" s="2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">
      <c r="A596" s="2"/>
      <c r="B596" s="2"/>
      <c r="C596" s="2"/>
      <c r="D596" s="22"/>
      <c r="E596" s="23"/>
      <c r="F596" s="2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">
      <c r="A597" s="2"/>
      <c r="B597" s="2"/>
      <c r="C597" s="2"/>
      <c r="D597" s="22"/>
      <c r="E597" s="23"/>
      <c r="F597" s="2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">
      <c r="A598" s="2"/>
      <c r="B598" s="2"/>
      <c r="C598" s="2"/>
      <c r="D598" s="22"/>
      <c r="E598" s="23"/>
      <c r="F598" s="2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">
      <c r="A599" s="2"/>
      <c r="B599" s="2"/>
      <c r="C599" s="2"/>
      <c r="D599" s="22"/>
      <c r="E599" s="23"/>
      <c r="F599" s="2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">
      <c r="A600" s="2"/>
      <c r="B600" s="2"/>
      <c r="C600" s="2"/>
      <c r="D600" s="22"/>
      <c r="E600" s="23"/>
      <c r="F600" s="2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">
      <c r="A601" s="2"/>
      <c r="B601" s="2"/>
      <c r="C601" s="2"/>
      <c r="D601" s="22"/>
      <c r="E601" s="23"/>
      <c r="F601" s="2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">
      <c r="A602" s="2"/>
      <c r="B602" s="2"/>
      <c r="C602" s="2"/>
      <c r="D602" s="22"/>
      <c r="E602" s="23"/>
      <c r="F602" s="2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">
      <c r="A603" s="2"/>
      <c r="B603" s="2"/>
      <c r="C603" s="2"/>
      <c r="D603" s="22"/>
      <c r="E603" s="23"/>
      <c r="F603" s="2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">
      <c r="A604" s="2"/>
      <c r="B604" s="2"/>
      <c r="C604" s="2"/>
      <c r="D604" s="22"/>
      <c r="E604" s="23"/>
      <c r="F604" s="2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">
      <c r="A605" s="2"/>
      <c r="B605" s="2"/>
      <c r="C605" s="2"/>
      <c r="D605" s="22"/>
      <c r="E605" s="23"/>
      <c r="F605" s="2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">
      <c r="A606" s="2"/>
      <c r="B606" s="2"/>
      <c r="C606" s="2"/>
      <c r="D606" s="22"/>
      <c r="E606" s="23"/>
      <c r="F606" s="2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">
      <c r="A607" s="2"/>
      <c r="B607" s="2"/>
      <c r="C607" s="2"/>
      <c r="D607" s="22"/>
      <c r="E607" s="23"/>
      <c r="F607" s="2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">
      <c r="A608" s="2"/>
      <c r="B608" s="2"/>
      <c r="C608" s="2"/>
      <c r="D608" s="22"/>
      <c r="E608" s="23"/>
      <c r="F608" s="2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">
      <c r="A609" s="2"/>
      <c r="B609" s="2"/>
      <c r="C609" s="2"/>
      <c r="D609" s="22"/>
      <c r="E609" s="23"/>
      <c r="F609" s="2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">
      <c r="A610" s="2"/>
      <c r="B610" s="2"/>
      <c r="C610" s="2"/>
      <c r="D610" s="22"/>
      <c r="E610" s="23"/>
      <c r="F610" s="2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">
      <c r="A611" s="2"/>
      <c r="B611" s="2"/>
      <c r="C611" s="2"/>
      <c r="D611" s="22"/>
      <c r="E611" s="23"/>
      <c r="F611" s="2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">
      <c r="A612" s="2"/>
      <c r="B612" s="2"/>
      <c r="C612" s="2"/>
      <c r="D612" s="22"/>
      <c r="E612" s="23"/>
      <c r="F612" s="2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">
      <c r="A613" s="2"/>
      <c r="B613" s="2"/>
      <c r="C613" s="2"/>
      <c r="D613" s="22"/>
      <c r="E613" s="23"/>
      <c r="F613" s="2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">
      <c r="A614" s="2"/>
      <c r="B614" s="2"/>
      <c r="C614" s="2"/>
      <c r="D614" s="22"/>
      <c r="E614" s="23"/>
      <c r="F614" s="2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">
      <c r="A615" s="2"/>
      <c r="B615" s="2"/>
      <c r="C615" s="2"/>
      <c r="D615" s="22"/>
      <c r="E615" s="23"/>
      <c r="F615" s="2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">
      <c r="A616" s="2"/>
      <c r="B616" s="2"/>
      <c r="C616" s="2"/>
      <c r="D616" s="22"/>
      <c r="E616" s="23"/>
      <c r="F616" s="2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">
      <c r="A617" s="2"/>
      <c r="B617" s="2"/>
      <c r="C617" s="2"/>
      <c r="D617" s="22"/>
      <c r="E617" s="23"/>
      <c r="F617" s="2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">
      <c r="A618" s="2"/>
      <c r="B618" s="2"/>
      <c r="C618" s="2"/>
      <c r="D618" s="22"/>
      <c r="E618" s="23"/>
      <c r="F618" s="2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">
      <c r="A619" s="2"/>
      <c r="B619" s="2"/>
      <c r="C619" s="2"/>
      <c r="D619" s="22"/>
      <c r="E619" s="23"/>
      <c r="F619" s="2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">
      <c r="A620" s="2"/>
      <c r="B620" s="2"/>
      <c r="C620" s="2"/>
      <c r="D620" s="22"/>
      <c r="E620" s="23"/>
      <c r="F620" s="2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">
      <c r="A621" s="2"/>
      <c r="B621" s="2"/>
      <c r="C621" s="2"/>
      <c r="D621" s="22"/>
      <c r="E621" s="23"/>
      <c r="F621" s="2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">
      <c r="A622" s="2"/>
      <c r="B622" s="2"/>
      <c r="C622" s="2"/>
      <c r="D622" s="22"/>
      <c r="E622" s="23"/>
      <c r="F622" s="2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">
      <c r="A623" s="2"/>
      <c r="B623" s="2"/>
      <c r="C623" s="2"/>
      <c r="D623" s="22"/>
      <c r="E623" s="23"/>
      <c r="F623" s="2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">
      <c r="A624" s="2"/>
      <c r="B624" s="2"/>
      <c r="C624" s="2"/>
      <c r="D624" s="22"/>
      <c r="E624" s="23"/>
      <c r="F624" s="2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">
      <c r="A625" s="2"/>
      <c r="B625" s="2"/>
      <c r="C625" s="2"/>
      <c r="D625" s="22"/>
      <c r="E625" s="23"/>
      <c r="F625" s="2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">
      <c r="A626" s="2"/>
      <c r="B626" s="2"/>
      <c r="C626" s="2"/>
      <c r="D626" s="22"/>
      <c r="E626" s="23"/>
      <c r="F626" s="2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">
      <c r="A627" s="2"/>
      <c r="B627" s="2"/>
      <c r="C627" s="2"/>
      <c r="D627" s="22"/>
      <c r="E627" s="23"/>
      <c r="F627" s="2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">
      <c r="A628" s="2"/>
      <c r="B628" s="2"/>
      <c r="C628" s="2"/>
      <c r="D628" s="22"/>
      <c r="E628" s="23"/>
      <c r="F628" s="2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">
      <c r="A629" s="2"/>
      <c r="B629" s="2"/>
      <c r="C629" s="2"/>
      <c r="D629" s="22"/>
      <c r="E629" s="23"/>
      <c r="F629" s="2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">
      <c r="A630" s="2"/>
      <c r="B630" s="2"/>
      <c r="C630" s="2"/>
      <c r="D630" s="22"/>
      <c r="E630" s="23"/>
      <c r="F630" s="2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">
      <c r="A631" s="2"/>
      <c r="B631" s="2"/>
      <c r="C631" s="2"/>
      <c r="D631" s="22"/>
      <c r="E631" s="23"/>
      <c r="F631" s="2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">
      <c r="A632" s="2"/>
      <c r="B632" s="2"/>
      <c r="C632" s="2"/>
      <c r="D632" s="22"/>
      <c r="E632" s="23"/>
      <c r="F632" s="2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">
      <c r="A633" s="2"/>
      <c r="B633" s="2"/>
      <c r="C633" s="2"/>
      <c r="D633" s="22"/>
      <c r="E633" s="23"/>
      <c r="F633" s="2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">
      <c r="A634" s="2"/>
      <c r="B634" s="2"/>
      <c r="C634" s="2"/>
      <c r="D634" s="22"/>
      <c r="E634" s="23"/>
      <c r="F634" s="2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">
      <c r="A635" s="2"/>
      <c r="B635" s="2"/>
      <c r="C635" s="2"/>
      <c r="D635" s="22"/>
      <c r="E635" s="23"/>
      <c r="F635" s="2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">
      <c r="A636" s="2"/>
      <c r="B636" s="2"/>
      <c r="C636" s="2"/>
      <c r="D636" s="22"/>
      <c r="E636" s="23"/>
      <c r="F636" s="2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">
      <c r="A637" s="2"/>
      <c r="B637" s="2"/>
      <c r="C637" s="2"/>
      <c r="D637" s="22"/>
      <c r="E637" s="23"/>
      <c r="F637" s="2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">
      <c r="A638" s="2"/>
      <c r="B638" s="2"/>
      <c r="C638" s="2"/>
      <c r="D638" s="22"/>
      <c r="E638" s="23"/>
      <c r="F638" s="2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">
      <c r="A639" s="2"/>
      <c r="B639" s="2"/>
      <c r="C639" s="2"/>
      <c r="D639" s="22"/>
      <c r="E639" s="23"/>
      <c r="F639" s="2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">
      <c r="A640" s="2"/>
      <c r="B640" s="2"/>
      <c r="C640" s="2"/>
      <c r="D640" s="22"/>
      <c r="E640" s="23"/>
      <c r="F640" s="2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">
      <c r="A641" s="2"/>
      <c r="B641" s="2"/>
      <c r="C641" s="2"/>
      <c r="D641" s="22"/>
      <c r="E641" s="23"/>
      <c r="F641" s="2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">
      <c r="A642" s="2"/>
      <c r="B642" s="2"/>
      <c r="C642" s="2"/>
      <c r="D642" s="22"/>
      <c r="E642" s="23"/>
      <c r="F642" s="2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">
      <c r="A643" s="2"/>
      <c r="B643" s="2"/>
      <c r="C643" s="2"/>
      <c r="D643" s="22"/>
      <c r="E643" s="23"/>
      <c r="F643" s="2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">
      <c r="A644" s="2"/>
      <c r="B644" s="2"/>
      <c r="C644" s="2"/>
      <c r="D644" s="22"/>
      <c r="E644" s="23"/>
      <c r="F644" s="2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">
      <c r="A645" s="2"/>
      <c r="B645" s="2"/>
      <c r="C645" s="2"/>
      <c r="D645" s="22"/>
      <c r="E645" s="23"/>
      <c r="F645" s="2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">
      <c r="A646" s="2"/>
      <c r="B646" s="2"/>
      <c r="C646" s="2"/>
      <c r="D646" s="22"/>
      <c r="E646" s="23"/>
      <c r="F646" s="2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">
      <c r="A647" s="2"/>
      <c r="B647" s="2"/>
      <c r="C647" s="2"/>
      <c r="D647" s="22"/>
      <c r="E647" s="23"/>
      <c r="F647" s="2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">
      <c r="A648" s="2"/>
      <c r="B648" s="2"/>
      <c r="C648" s="2"/>
      <c r="D648" s="22"/>
      <c r="E648" s="23"/>
      <c r="F648" s="2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">
      <c r="A649" s="2"/>
      <c r="B649" s="2"/>
      <c r="C649" s="2"/>
      <c r="D649" s="22"/>
      <c r="E649" s="23"/>
      <c r="F649" s="2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">
      <c r="A650" s="2"/>
      <c r="B650" s="2"/>
      <c r="C650" s="2"/>
      <c r="D650" s="22"/>
      <c r="E650" s="23"/>
      <c r="F650" s="2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">
      <c r="A651" s="2"/>
      <c r="B651" s="2"/>
      <c r="C651" s="2"/>
      <c r="D651" s="22"/>
      <c r="E651" s="23"/>
      <c r="F651" s="2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">
      <c r="A652" s="2"/>
      <c r="B652" s="2"/>
      <c r="C652" s="2"/>
      <c r="D652" s="22"/>
      <c r="E652" s="23"/>
      <c r="F652" s="2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">
      <c r="A653" s="2"/>
      <c r="B653" s="2"/>
      <c r="C653" s="2"/>
      <c r="D653" s="22"/>
      <c r="E653" s="23"/>
      <c r="F653" s="2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">
      <c r="A654" s="2"/>
      <c r="B654" s="2"/>
      <c r="C654" s="2"/>
      <c r="D654" s="22"/>
      <c r="E654" s="23"/>
      <c r="F654" s="2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">
      <c r="A655" s="2"/>
      <c r="B655" s="2"/>
      <c r="C655" s="2"/>
      <c r="D655" s="22"/>
      <c r="E655" s="23"/>
      <c r="F655" s="2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">
      <c r="A656" s="2"/>
      <c r="B656" s="2"/>
      <c r="C656" s="2"/>
      <c r="D656" s="22"/>
      <c r="E656" s="23"/>
      <c r="F656" s="2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">
      <c r="A657" s="2"/>
      <c r="B657" s="2"/>
      <c r="C657" s="2"/>
      <c r="D657" s="22"/>
      <c r="E657" s="23"/>
      <c r="F657" s="2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">
      <c r="A658" s="2"/>
      <c r="B658" s="2"/>
      <c r="C658" s="2"/>
      <c r="D658" s="22"/>
      <c r="E658" s="23"/>
      <c r="F658" s="2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">
      <c r="A659" s="2"/>
      <c r="B659" s="2"/>
      <c r="C659" s="2"/>
      <c r="D659" s="22"/>
      <c r="E659" s="23"/>
      <c r="F659" s="2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">
      <c r="A660" s="2"/>
      <c r="B660" s="2"/>
      <c r="C660" s="2"/>
      <c r="D660" s="22"/>
      <c r="E660" s="23"/>
      <c r="F660" s="2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">
      <c r="A661" s="2"/>
      <c r="B661" s="2"/>
      <c r="C661" s="2"/>
      <c r="D661" s="22"/>
      <c r="E661" s="23"/>
      <c r="F661" s="2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">
      <c r="A662" s="2"/>
      <c r="B662" s="2"/>
      <c r="C662" s="2"/>
      <c r="D662" s="22"/>
      <c r="E662" s="23"/>
      <c r="F662" s="2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">
      <c r="A663" s="2"/>
      <c r="B663" s="2"/>
      <c r="C663" s="2"/>
      <c r="D663" s="22"/>
      <c r="E663" s="23"/>
      <c r="F663" s="2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">
      <c r="A664" s="2"/>
      <c r="B664" s="2"/>
      <c r="C664" s="2"/>
      <c r="D664" s="22"/>
      <c r="E664" s="23"/>
      <c r="F664" s="2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">
      <c r="A665" s="2"/>
      <c r="B665" s="2"/>
      <c r="C665" s="2"/>
      <c r="D665" s="22"/>
      <c r="E665" s="23"/>
      <c r="F665" s="2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">
      <c r="A666" s="2"/>
      <c r="B666" s="2"/>
      <c r="C666" s="2"/>
      <c r="D666" s="22"/>
      <c r="E666" s="23"/>
      <c r="F666" s="2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">
      <c r="A667" s="2"/>
      <c r="B667" s="2"/>
      <c r="C667" s="2"/>
      <c r="D667" s="22"/>
      <c r="E667" s="23"/>
      <c r="F667" s="2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">
      <c r="A668" s="2"/>
      <c r="B668" s="2"/>
      <c r="C668" s="2"/>
      <c r="D668" s="22"/>
      <c r="E668" s="23"/>
      <c r="F668" s="2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">
      <c r="A669" s="2"/>
      <c r="B669" s="2"/>
      <c r="C669" s="2"/>
      <c r="D669" s="22"/>
      <c r="E669" s="23"/>
      <c r="F669" s="2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">
      <c r="A670" s="2"/>
      <c r="B670" s="2"/>
      <c r="C670" s="2"/>
      <c r="D670" s="22"/>
      <c r="E670" s="23"/>
      <c r="F670" s="2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">
      <c r="A671" s="2"/>
      <c r="B671" s="2"/>
      <c r="C671" s="2"/>
      <c r="D671" s="22"/>
      <c r="E671" s="23"/>
      <c r="F671" s="2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">
      <c r="A672" s="2"/>
      <c r="B672" s="2"/>
      <c r="C672" s="2"/>
      <c r="D672" s="22"/>
      <c r="E672" s="23"/>
      <c r="F672" s="2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">
      <c r="A673" s="2"/>
      <c r="B673" s="2"/>
      <c r="C673" s="2"/>
      <c r="D673" s="22"/>
      <c r="E673" s="23"/>
      <c r="F673" s="2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">
      <c r="A674" s="2"/>
      <c r="B674" s="2"/>
      <c r="C674" s="2"/>
      <c r="D674" s="22"/>
      <c r="E674" s="23"/>
      <c r="F674" s="2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">
      <c r="A675" s="2"/>
      <c r="B675" s="2"/>
      <c r="C675" s="2"/>
      <c r="D675" s="22"/>
      <c r="E675" s="23"/>
      <c r="F675" s="2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">
      <c r="A676" s="2"/>
      <c r="B676" s="2"/>
      <c r="C676" s="2"/>
      <c r="D676" s="22"/>
      <c r="E676" s="23"/>
      <c r="F676" s="2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">
      <c r="A677" s="2"/>
      <c r="B677" s="2"/>
      <c r="C677" s="2"/>
      <c r="D677" s="22"/>
      <c r="E677" s="23"/>
      <c r="F677" s="2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">
      <c r="A678" s="2"/>
      <c r="B678" s="2"/>
      <c r="C678" s="2"/>
      <c r="D678" s="22"/>
      <c r="E678" s="23"/>
      <c r="F678" s="2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">
      <c r="A679" s="2"/>
      <c r="B679" s="2"/>
      <c r="C679" s="2"/>
      <c r="D679" s="22"/>
      <c r="E679" s="23"/>
      <c r="F679" s="2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">
      <c r="A680" s="2"/>
      <c r="B680" s="2"/>
      <c r="C680" s="2"/>
      <c r="D680" s="22"/>
      <c r="E680" s="23"/>
      <c r="F680" s="2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">
      <c r="A681" s="2"/>
      <c r="B681" s="2"/>
      <c r="C681" s="2"/>
      <c r="D681" s="22"/>
      <c r="E681" s="23"/>
      <c r="F681" s="2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">
      <c r="A682" s="2"/>
      <c r="B682" s="2"/>
      <c r="C682" s="2"/>
      <c r="D682" s="22"/>
      <c r="E682" s="23"/>
      <c r="F682" s="2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">
      <c r="A683" s="2"/>
      <c r="B683" s="2"/>
      <c r="C683" s="2"/>
      <c r="D683" s="22"/>
      <c r="E683" s="23"/>
      <c r="F683" s="2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">
      <c r="A684" s="2"/>
      <c r="B684" s="2"/>
      <c r="C684" s="2"/>
      <c r="D684" s="22"/>
      <c r="E684" s="23"/>
      <c r="F684" s="2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">
      <c r="A685" s="2"/>
      <c r="B685" s="2"/>
      <c r="C685" s="2"/>
      <c r="D685" s="22"/>
      <c r="E685" s="23"/>
      <c r="F685" s="2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">
      <c r="A686" s="2"/>
      <c r="B686" s="2"/>
      <c r="C686" s="2"/>
      <c r="D686" s="22"/>
      <c r="E686" s="23"/>
      <c r="F686" s="2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">
      <c r="A687" s="2"/>
      <c r="B687" s="2"/>
      <c r="C687" s="2"/>
      <c r="D687" s="22"/>
      <c r="E687" s="23"/>
      <c r="F687" s="2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">
      <c r="A688" s="2"/>
      <c r="B688" s="2"/>
      <c r="C688" s="2"/>
      <c r="D688" s="22"/>
      <c r="E688" s="23"/>
      <c r="F688" s="2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">
      <c r="A689" s="2"/>
      <c r="B689" s="2"/>
      <c r="C689" s="2"/>
      <c r="D689" s="22"/>
      <c r="E689" s="23"/>
      <c r="F689" s="2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">
      <c r="A690" s="2"/>
      <c r="B690" s="2"/>
      <c r="C690" s="2"/>
      <c r="D690" s="22"/>
      <c r="E690" s="23"/>
      <c r="F690" s="2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">
      <c r="A691" s="2"/>
      <c r="B691" s="2"/>
      <c r="C691" s="2"/>
      <c r="D691" s="22"/>
      <c r="E691" s="23"/>
      <c r="F691" s="2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">
      <c r="A692" s="2"/>
      <c r="B692" s="2"/>
      <c r="C692" s="2"/>
      <c r="D692" s="22"/>
      <c r="E692" s="23"/>
      <c r="F692" s="2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">
      <c r="A693" s="2"/>
      <c r="B693" s="2"/>
      <c r="C693" s="2"/>
      <c r="D693" s="22"/>
      <c r="E693" s="23"/>
      <c r="F693" s="2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">
      <c r="A694" s="2"/>
      <c r="B694" s="2"/>
      <c r="C694" s="2"/>
      <c r="D694" s="22"/>
      <c r="E694" s="23"/>
      <c r="F694" s="2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">
      <c r="A695" s="2"/>
      <c r="B695" s="2"/>
      <c r="C695" s="2"/>
      <c r="D695" s="22"/>
      <c r="E695" s="23"/>
      <c r="F695" s="2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">
      <c r="A696" s="2"/>
      <c r="B696" s="2"/>
      <c r="C696" s="2"/>
      <c r="D696" s="22"/>
      <c r="E696" s="23"/>
      <c r="F696" s="2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">
      <c r="A697" s="2"/>
      <c r="B697" s="2"/>
      <c r="C697" s="2"/>
      <c r="D697" s="22"/>
      <c r="E697" s="23"/>
      <c r="F697" s="2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">
      <c r="A698" s="2"/>
      <c r="B698" s="2"/>
      <c r="C698" s="2"/>
      <c r="D698" s="22"/>
      <c r="E698" s="23"/>
      <c r="F698" s="2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">
      <c r="A699" s="2"/>
      <c r="B699" s="2"/>
      <c r="C699" s="2"/>
      <c r="D699" s="22"/>
      <c r="E699" s="23"/>
      <c r="F699" s="2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">
      <c r="A700" s="2"/>
      <c r="B700" s="2"/>
      <c r="C700" s="2"/>
      <c r="D700" s="22"/>
      <c r="E700" s="23"/>
      <c r="F700" s="2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">
      <c r="A701" s="2"/>
      <c r="B701" s="2"/>
      <c r="C701" s="2"/>
      <c r="D701" s="22"/>
      <c r="E701" s="23"/>
      <c r="F701" s="2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">
      <c r="A702" s="2"/>
      <c r="B702" s="2"/>
      <c r="C702" s="2"/>
      <c r="D702" s="22"/>
      <c r="E702" s="23"/>
      <c r="F702" s="2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">
      <c r="A703" s="2"/>
      <c r="B703" s="2"/>
      <c r="C703" s="2"/>
      <c r="D703" s="22"/>
      <c r="E703" s="23"/>
      <c r="F703" s="2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">
      <c r="A704" s="2"/>
      <c r="B704" s="2"/>
      <c r="C704" s="2"/>
      <c r="D704" s="22"/>
      <c r="E704" s="23"/>
      <c r="F704" s="2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">
      <c r="A705" s="2"/>
      <c r="B705" s="2"/>
      <c r="C705" s="2"/>
      <c r="D705" s="22"/>
      <c r="E705" s="23"/>
      <c r="F705" s="2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">
      <c r="A706" s="2"/>
      <c r="B706" s="2"/>
      <c r="C706" s="2"/>
      <c r="D706" s="22"/>
      <c r="E706" s="23"/>
      <c r="F706" s="2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">
      <c r="A707" s="2"/>
      <c r="B707" s="2"/>
      <c r="C707" s="2"/>
      <c r="D707" s="22"/>
      <c r="E707" s="23"/>
      <c r="F707" s="2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">
      <c r="A708" s="2"/>
      <c r="B708" s="2"/>
      <c r="C708" s="2"/>
      <c r="D708" s="22"/>
      <c r="E708" s="23"/>
      <c r="F708" s="2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">
      <c r="A709" s="2"/>
      <c r="B709" s="2"/>
      <c r="C709" s="2"/>
      <c r="D709" s="22"/>
      <c r="E709" s="23"/>
      <c r="F709" s="2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">
      <c r="A710" s="2"/>
      <c r="B710" s="2"/>
      <c r="C710" s="2"/>
      <c r="D710" s="22"/>
      <c r="E710" s="23"/>
      <c r="F710" s="2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">
      <c r="A711" s="2"/>
      <c r="B711" s="2"/>
      <c r="C711" s="2"/>
      <c r="D711" s="22"/>
      <c r="E711" s="23"/>
      <c r="F711" s="2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">
      <c r="A712" s="2"/>
      <c r="B712" s="2"/>
      <c r="C712" s="2"/>
      <c r="D712" s="22"/>
      <c r="E712" s="23"/>
      <c r="F712" s="2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">
      <c r="A713" s="2"/>
      <c r="B713" s="2"/>
      <c r="C713" s="2"/>
      <c r="D713" s="22"/>
      <c r="E713" s="23"/>
      <c r="F713" s="2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">
      <c r="A714" s="2"/>
      <c r="B714" s="2"/>
      <c r="C714" s="2"/>
      <c r="D714" s="22"/>
      <c r="E714" s="23"/>
      <c r="F714" s="2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">
      <c r="A715" s="2"/>
      <c r="B715" s="2"/>
      <c r="C715" s="2"/>
      <c r="D715" s="22"/>
      <c r="E715" s="23"/>
      <c r="F715" s="2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">
      <c r="A716" s="2"/>
      <c r="B716" s="2"/>
      <c r="C716" s="2"/>
      <c r="D716" s="22"/>
      <c r="E716" s="23"/>
      <c r="F716" s="2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">
      <c r="A717" s="2"/>
      <c r="B717" s="2"/>
      <c r="C717" s="2"/>
      <c r="D717" s="22"/>
      <c r="E717" s="23"/>
      <c r="F717" s="2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">
      <c r="A718" s="2"/>
      <c r="B718" s="2"/>
      <c r="C718" s="2"/>
      <c r="D718" s="22"/>
      <c r="E718" s="23"/>
      <c r="F718" s="2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">
      <c r="A719" s="2"/>
      <c r="B719" s="2"/>
      <c r="C719" s="2"/>
      <c r="D719" s="22"/>
      <c r="E719" s="23"/>
      <c r="F719" s="2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">
      <c r="A720" s="2"/>
      <c r="B720" s="2"/>
      <c r="C720" s="2"/>
      <c r="D720" s="22"/>
      <c r="E720" s="23"/>
      <c r="F720" s="2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">
      <c r="A721" s="2"/>
      <c r="B721" s="2"/>
      <c r="C721" s="2"/>
      <c r="D721" s="22"/>
      <c r="E721" s="23"/>
      <c r="F721" s="2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">
      <c r="A722" s="2"/>
      <c r="B722" s="2"/>
      <c r="C722" s="2"/>
      <c r="D722" s="22"/>
      <c r="E722" s="23"/>
      <c r="F722" s="2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">
      <c r="A723" s="2"/>
      <c r="B723" s="2"/>
      <c r="C723" s="2"/>
      <c r="D723" s="22"/>
      <c r="E723" s="23"/>
      <c r="F723" s="2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">
      <c r="A724" s="2"/>
      <c r="B724" s="2"/>
      <c r="C724" s="2"/>
      <c r="D724" s="22"/>
      <c r="E724" s="23"/>
      <c r="F724" s="2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">
      <c r="A725" s="2"/>
      <c r="B725" s="2"/>
      <c r="C725" s="2"/>
      <c r="D725" s="22"/>
      <c r="E725" s="23"/>
      <c r="F725" s="2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">
      <c r="A726" s="2"/>
      <c r="B726" s="2"/>
      <c r="C726" s="2"/>
      <c r="D726" s="22"/>
      <c r="E726" s="23"/>
      <c r="F726" s="2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">
      <c r="A727" s="2"/>
      <c r="B727" s="2"/>
      <c r="C727" s="2"/>
      <c r="D727" s="22"/>
      <c r="E727" s="23"/>
      <c r="F727" s="2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">
      <c r="A728" s="2"/>
      <c r="B728" s="2"/>
      <c r="C728" s="2"/>
      <c r="D728" s="22"/>
      <c r="E728" s="23"/>
      <c r="F728" s="2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">
      <c r="A729" s="2"/>
      <c r="B729" s="2"/>
      <c r="C729" s="2"/>
      <c r="D729" s="22"/>
      <c r="E729" s="23"/>
      <c r="F729" s="2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">
      <c r="A730" s="2"/>
      <c r="B730" s="2"/>
      <c r="C730" s="2"/>
      <c r="D730" s="22"/>
      <c r="E730" s="23"/>
      <c r="F730" s="2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">
      <c r="A731" s="2"/>
      <c r="B731" s="2"/>
      <c r="C731" s="2"/>
      <c r="D731" s="22"/>
      <c r="E731" s="23"/>
      <c r="F731" s="2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">
      <c r="A732" s="2"/>
      <c r="B732" s="2"/>
      <c r="C732" s="2"/>
      <c r="D732" s="22"/>
      <c r="E732" s="23"/>
      <c r="F732" s="2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">
      <c r="A733" s="2"/>
      <c r="B733" s="2"/>
      <c r="C733" s="2"/>
      <c r="D733" s="22"/>
      <c r="E733" s="23"/>
      <c r="F733" s="2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">
      <c r="A734" s="2"/>
      <c r="B734" s="2"/>
      <c r="C734" s="2"/>
      <c r="D734" s="22"/>
      <c r="E734" s="23"/>
      <c r="F734" s="2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">
      <c r="A735" s="2"/>
      <c r="B735" s="2"/>
      <c r="C735" s="2"/>
      <c r="D735" s="22"/>
      <c r="E735" s="23"/>
      <c r="F735" s="2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">
      <c r="A736" s="2"/>
      <c r="B736" s="2"/>
      <c r="C736" s="2"/>
      <c r="D736" s="22"/>
      <c r="E736" s="23"/>
      <c r="F736" s="2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">
      <c r="A737" s="2"/>
      <c r="B737" s="2"/>
      <c r="C737" s="2"/>
      <c r="D737" s="22"/>
      <c r="E737" s="23"/>
      <c r="F737" s="2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">
      <c r="A738" s="2"/>
      <c r="B738" s="2"/>
      <c r="C738" s="2"/>
      <c r="D738" s="22"/>
      <c r="E738" s="23"/>
      <c r="F738" s="2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">
      <c r="A739" s="2"/>
      <c r="B739" s="2"/>
      <c r="C739" s="2"/>
      <c r="D739" s="22"/>
      <c r="E739" s="23"/>
      <c r="F739" s="2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">
      <c r="A740" s="2"/>
      <c r="B740" s="2"/>
      <c r="C740" s="2"/>
      <c r="D740" s="22"/>
      <c r="E740" s="23"/>
      <c r="F740" s="2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">
      <c r="A741" s="2"/>
      <c r="B741" s="2"/>
      <c r="C741" s="2"/>
      <c r="D741" s="22"/>
      <c r="E741" s="23"/>
      <c r="F741" s="2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">
      <c r="A742" s="2"/>
      <c r="B742" s="2"/>
      <c r="C742" s="2"/>
      <c r="D742" s="22"/>
      <c r="E742" s="23"/>
      <c r="F742" s="2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">
      <c r="A743" s="2"/>
      <c r="B743" s="2"/>
      <c r="C743" s="2"/>
      <c r="D743" s="22"/>
      <c r="E743" s="23"/>
      <c r="F743" s="2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">
      <c r="A744" s="2"/>
      <c r="B744" s="2"/>
      <c r="C744" s="2"/>
      <c r="D744" s="22"/>
      <c r="E744" s="23"/>
      <c r="F744" s="2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">
      <c r="A745" s="2"/>
      <c r="B745" s="2"/>
      <c r="C745" s="2"/>
      <c r="D745" s="22"/>
      <c r="E745" s="23"/>
      <c r="F745" s="2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">
      <c r="A746" s="2"/>
      <c r="B746" s="2"/>
      <c r="C746" s="2"/>
      <c r="D746" s="22"/>
      <c r="E746" s="23"/>
      <c r="F746" s="2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">
      <c r="A747" s="2"/>
      <c r="B747" s="2"/>
      <c r="C747" s="2"/>
      <c r="D747" s="22"/>
      <c r="E747" s="23"/>
      <c r="F747" s="2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">
      <c r="A748" s="2"/>
      <c r="B748" s="2"/>
      <c r="C748" s="2"/>
      <c r="D748" s="22"/>
      <c r="E748" s="23"/>
      <c r="F748" s="2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">
      <c r="A749" s="2"/>
      <c r="B749" s="2"/>
      <c r="C749" s="2"/>
      <c r="D749" s="22"/>
      <c r="E749" s="23"/>
      <c r="F749" s="2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">
      <c r="A750" s="2"/>
      <c r="B750" s="2"/>
      <c r="C750" s="2"/>
      <c r="D750" s="22"/>
      <c r="E750" s="23"/>
      <c r="F750" s="2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">
      <c r="A751" s="2"/>
      <c r="B751" s="2"/>
      <c r="C751" s="2"/>
      <c r="D751" s="22"/>
      <c r="E751" s="23"/>
      <c r="F751" s="2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">
      <c r="A752" s="2"/>
      <c r="B752" s="2"/>
      <c r="C752" s="2"/>
      <c r="D752" s="22"/>
      <c r="E752" s="23"/>
      <c r="F752" s="2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">
      <c r="A753" s="2"/>
      <c r="B753" s="2"/>
      <c r="C753" s="2"/>
      <c r="D753" s="22"/>
      <c r="E753" s="23"/>
      <c r="F753" s="2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">
      <c r="A754" s="2"/>
      <c r="B754" s="2"/>
      <c r="C754" s="2"/>
      <c r="D754" s="22"/>
      <c r="E754" s="23"/>
      <c r="F754" s="2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">
      <c r="A755" s="2"/>
      <c r="B755" s="2"/>
      <c r="C755" s="2"/>
      <c r="D755" s="22"/>
      <c r="E755" s="23"/>
      <c r="F755" s="2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">
      <c r="A756" s="2"/>
      <c r="B756" s="2"/>
      <c r="C756" s="2"/>
      <c r="D756" s="22"/>
      <c r="E756" s="23"/>
      <c r="F756" s="2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">
      <c r="A757" s="2"/>
      <c r="B757" s="2"/>
      <c r="C757" s="2"/>
      <c r="D757" s="22"/>
      <c r="E757" s="23"/>
      <c r="F757" s="2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">
      <c r="A758" s="2"/>
      <c r="B758" s="2"/>
      <c r="C758" s="2"/>
      <c r="D758" s="22"/>
      <c r="E758" s="23"/>
      <c r="F758" s="2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">
      <c r="A759" s="2"/>
      <c r="B759" s="2"/>
      <c r="C759" s="2"/>
      <c r="D759" s="22"/>
      <c r="E759" s="23"/>
      <c r="F759" s="2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">
      <c r="A760" s="2"/>
      <c r="B760" s="2"/>
      <c r="C760" s="2"/>
      <c r="D760" s="22"/>
      <c r="E760" s="23"/>
      <c r="F760" s="2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">
      <c r="A761" s="2"/>
      <c r="B761" s="2"/>
      <c r="C761" s="2"/>
      <c r="D761" s="22"/>
      <c r="E761" s="23"/>
      <c r="F761" s="2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">
      <c r="A762" s="2"/>
      <c r="B762" s="2"/>
      <c r="C762" s="2"/>
      <c r="D762" s="22"/>
      <c r="E762" s="23"/>
      <c r="F762" s="2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">
      <c r="A763" s="2"/>
      <c r="B763" s="2"/>
      <c r="C763" s="2"/>
      <c r="D763" s="22"/>
      <c r="E763" s="23"/>
      <c r="F763" s="2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">
      <c r="A764" s="2"/>
      <c r="B764" s="2"/>
      <c r="C764" s="2"/>
      <c r="D764" s="22"/>
      <c r="E764" s="23"/>
      <c r="F764" s="2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">
      <c r="A765" s="2"/>
      <c r="B765" s="2"/>
      <c r="C765" s="2"/>
      <c r="D765" s="22"/>
      <c r="E765" s="23"/>
      <c r="F765" s="2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">
      <c r="A766" s="2"/>
      <c r="B766" s="2"/>
      <c r="C766" s="2"/>
      <c r="D766" s="22"/>
      <c r="E766" s="23"/>
      <c r="F766" s="2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">
      <c r="A767" s="2"/>
      <c r="B767" s="2"/>
      <c r="C767" s="2"/>
      <c r="D767" s="22"/>
      <c r="E767" s="23"/>
      <c r="F767" s="2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">
      <c r="A768" s="2"/>
      <c r="B768" s="2"/>
      <c r="C768" s="2"/>
      <c r="D768" s="22"/>
      <c r="E768" s="23"/>
      <c r="F768" s="2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">
      <c r="A769" s="2"/>
      <c r="B769" s="2"/>
      <c r="C769" s="2"/>
      <c r="D769" s="22"/>
      <c r="E769" s="23"/>
      <c r="F769" s="2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">
      <c r="A770" s="2"/>
      <c r="B770" s="2"/>
      <c r="C770" s="2"/>
      <c r="D770" s="22"/>
      <c r="E770" s="23"/>
      <c r="F770" s="2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">
      <c r="A771" s="2"/>
      <c r="B771" s="2"/>
      <c r="C771" s="2"/>
      <c r="D771" s="22"/>
      <c r="E771" s="23"/>
      <c r="F771" s="2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">
      <c r="A772" s="2"/>
      <c r="B772" s="2"/>
      <c r="C772" s="2"/>
      <c r="D772" s="22"/>
      <c r="E772" s="23"/>
      <c r="F772" s="2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">
      <c r="A773" s="2"/>
      <c r="B773" s="2"/>
      <c r="C773" s="2"/>
      <c r="D773" s="22"/>
      <c r="E773" s="23"/>
      <c r="F773" s="2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">
      <c r="A774" s="2"/>
      <c r="B774" s="2"/>
      <c r="C774" s="2"/>
      <c r="D774" s="22"/>
      <c r="E774" s="23"/>
      <c r="F774" s="2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">
      <c r="A775" s="2"/>
      <c r="B775" s="2"/>
      <c r="C775" s="2"/>
      <c r="D775" s="22"/>
      <c r="E775" s="23"/>
      <c r="F775" s="2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">
      <c r="A776" s="2"/>
      <c r="B776" s="2"/>
      <c r="C776" s="2"/>
      <c r="D776" s="22"/>
      <c r="E776" s="23"/>
      <c r="F776" s="2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">
      <c r="A777" s="2"/>
      <c r="B777" s="2"/>
      <c r="C777" s="2"/>
      <c r="D777" s="22"/>
      <c r="E777" s="23"/>
      <c r="F777" s="2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">
      <c r="A778" s="2"/>
      <c r="B778" s="2"/>
      <c r="C778" s="2"/>
      <c r="D778" s="22"/>
      <c r="E778" s="23"/>
      <c r="F778" s="2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">
      <c r="A779" s="2"/>
      <c r="B779" s="2"/>
      <c r="C779" s="2"/>
      <c r="D779" s="22"/>
      <c r="E779" s="23"/>
      <c r="F779" s="2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">
      <c r="A780" s="2"/>
      <c r="B780" s="2"/>
      <c r="C780" s="2"/>
      <c r="D780" s="22"/>
      <c r="E780" s="23"/>
      <c r="F780" s="2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">
      <c r="A781" s="2"/>
      <c r="B781" s="2"/>
      <c r="C781" s="2"/>
      <c r="D781" s="22"/>
      <c r="E781" s="23"/>
      <c r="F781" s="2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">
      <c r="A782" s="2"/>
      <c r="B782" s="2"/>
      <c r="C782" s="2"/>
      <c r="D782" s="22"/>
      <c r="E782" s="23"/>
      <c r="F782" s="2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">
      <c r="A783" s="2"/>
      <c r="B783" s="2"/>
      <c r="C783" s="2"/>
      <c r="D783" s="22"/>
      <c r="E783" s="23"/>
      <c r="F783" s="2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">
      <c r="A784" s="2"/>
      <c r="B784" s="2"/>
      <c r="C784" s="2"/>
      <c r="D784" s="22"/>
      <c r="E784" s="23"/>
      <c r="F784" s="2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">
      <c r="A785" s="2"/>
      <c r="B785" s="2"/>
      <c r="C785" s="2"/>
      <c r="D785" s="22"/>
      <c r="E785" s="23"/>
      <c r="F785" s="2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">
      <c r="A786" s="2"/>
      <c r="B786" s="2"/>
      <c r="C786" s="2"/>
      <c r="D786" s="22"/>
      <c r="E786" s="23"/>
      <c r="F786" s="2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">
      <c r="A787" s="2"/>
      <c r="B787" s="2"/>
      <c r="C787" s="2"/>
      <c r="D787" s="22"/>
      <c r="E787" s="23"/>
      <c r="F787" s="2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">
      <c r="A788" s="2"/>
      <c r="B788" s="2"/>
      <c r="C788" s="2"/>
      <c r="D788" s="22"/>
      <c r="E788" s="23"/>
      <c r="F788" s="2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">
      <c r="A789" s="2"/>
      <c r="B789" s="2"/>
      <c r="C789" s="2"/>
      <c r="D789" s="22"/>
      <c r="E789" s="23"/>
      <c r="F789" s="2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">
      <c r="A790" s="2"/>
      <c r="B790" s="2"/>
      <c r="C790" s="2"/>
      <c r="D790" s="22"/>
      <c r="E790" s="23"/>
      <c r="F790" s="2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">
      <c r="A791" s="2"/>
      <c r="B791" s="2"/>
      <c r="C791" s="2"/>
      <c r="D791" s="22"/>
      <c r="E791" s="23"/>
      <c r="F791" s="2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">
      <c r="A792" s="2"/>
      <c r="B792" s="2"/>
      <c r="C792" s="2"/>
      <c r="D792" s="22"/>
      <c r="E792" s="23"/>
      <c r="F792" s="2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">
      <c r="A793" s="2"/>
      <c r="B793" s="2"/>
      <c r="C793" s="2"/>
      <c r="D793" s="22"/>
      <c r="E793" s="23"/>
      <c r="F793" s="2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">
      <c r="A794" s="2"/>
      <c r="B794" s="2"/>
      <c r="C794" s="2"/>
      <c r="D794" s="22"/>
      <c r="E794" s="23"/>
      <c r="F794" s="2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">
      <c r="A795" s="2"/>
      <c r="B795" s="2"/>
      <c r="C795" s="2"/>
      <c r="D795" s="22"/>
      <c r="E795" s="23"/>
      <c r="F795" s="2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">
      <c r="A796" s="2"/>
      <c r="B796" s="2"/>
      <c r="C796" s="2"/>
      <c r="D796" s="22"/>
      <c r="E796" s="23"/>
      <c r="F796" s="2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">
      <c r="A797" s="2"/>
      <c r="B797" s="2"/>
      <c r="C797" s="2"/>
      <c r="D797" s="22"/>
      <c r="E797" s="23"/>
      <c r="F797" s="2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">
      <c r="A798" s="2"/>
      <c r="B798" s="2"/>
      <c r="C798" s="2"/>
      <c r="D798" s="22"/>
      <c r="E798" s="23"/>
      <c r="F798" s="2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">
      <c r="A799" s="2"/>
      <c r="B799" s="2"/>
      <c r="C799" s="2"/>
      <c r="D799" s="22"/>
      <c r="E799" s="23"/>
      <c r="F799" s="2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">
      <c r="A800" s="2"/>
      <c r="B800" s="2"/>
      <c r="C800" s="2"/>
      <c r="D800" s="22"/>
      <c r="E800" s="23"/>
      <c r="F800" s="2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">
      <c r="A801" s="2"/>
      <c r="B801" s="2"/>
      <c r="C801" s="2"/>
      <c r="D801" s="22"/>
      <c r="E801" s="23"/>
      <c r="F801" s="2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">
      <c r="A802" s="2"/>
      <c r="B802" s="2"/>
      <c r="C802" s="2"/>
      <c r="D802" s="22"/>
      <c r="E802" s="23"/>
      <c r="F802" s="2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">
      <c r="A803" s="2"/>
      <c r="B803" s="2"/>
      <c r="C803" s="2"/>
      <c r="D803" s="22"/>
      <c r="E803" s="23"/>
      <c r="F803" s="2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">
      <c r="A804" s="2"/>
      <c r="B804" s="2"/>
      <c r="C804" s="2"/>
      <c r="D804" s="22"/>
      <c r="E804" s="23"/>
      <c r="F804" s="2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">
      <c r="A805" s="2"/>
      <c r="B805" s="2"/>
      <c r="C805" s="2"/>
      <c r="D805" s="22"/>
      <c r="E805" s="23"/>
      <c r="F805" s="2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">
      <c r="A806" s="2"/>
      <c r="B806" s="2"/>
      <c r="C806" s="2"/>
      <c r="D806" s="22"/>
      <c r="E806" s="23"/>
      <c r="F806" s="2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">
      <c r="A807" s="2"/>
      <c r="B807" s="2"/>
      <c r="C807" s="2"/>
      <c r="D807" s="22"/>
      <c r="E807" s="23"/>
      <c r="F807" s="2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">
      <c r="A808" s="2"/>
      <c r="B808" s="2"/>
      <c r="C808" s="2"/>
      <c r="D808" s="22"/>
      <c r="E808" s="23"/>
      <c r="F808" s="2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">
      <c r="A809" s="2"/>
      <c r="B809" s="2"/>
      <c r="C809" s="2"/>
      <c r="D809" s="22"/>
      <c r="E809" s="23"/>
      <c r="F809" s="2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">
      <c r="A810" s="2"/>
      <c r="B810" s="2"/>
      <c r="C810" s="2"/>
      <c r="D810" s="22"/>
      <c r="E810" s="23"/>
      <c r="F810" s="2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">
      <c r="A811" s="2"/>
      <c r="B811" s="2"/>
      <c r="C811" s="2"/>
      <c r="D811" s="22"/>
      <c r="E811" s="23"/>
      <c r="F811" s="2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">
      <c r="A812" s="2"/>
      <c r="B812" s="2"/>
      <c r="C812" s="2"/>
      <c r="D812" s="22"/>
      <c r="E812" s="23"/>
      <c r="F812" s="2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">
      <c r="A813" s="2"/>
      <c r="B813" s="2"/>
      <c r="C813" s="2"/>
      <c r="D813" s="22"/>
      <c r="E813" s="23"/>
      <c r="F813" s="2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">
      <c r="A814" s="2"/>
      <c r="B814" s="2"/>
      <c r="C814" s="2"/>
      <c r="D814" s="22"/>
      <c r="E814" s="23"/>
      <c r="F814" s="2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">
      <c r="A815" s="2"/>
      <c r="B815" s="2"/>
      <c r="C815" s="2"/>
      <c r="D815" s="22"/>
      <c r="E815" s="23"/>
      <c r="F815" s="2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">
      <c r="A816" s="2"/>
      <c r="B816" s="2"/>
      <c r="C816" s="2"/>
      <c r="D816" s="22"/>
      <c r="E816" s="23"/>
      <c r="F816" s="2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">
      <c r="A817" s="2"/>
      <c r="B817" s="2"/>
      <c r="C817" s="2"/>
      <c r="D817" s="22"/>
      <c r="E817" s="23"/>
      <c r="F817" s="2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">
      <c r="A818" s="2"/>
      <c r="B818" s="2"/>
      <c r="C818" s="2"/>
      <c r="D818" s="22"/>
      <c r="E818" s="23"/>
      <c r="F818" s="2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">
      <c r="A819" s="2"/>
      <c r="B819" s="2"/>
      <c r="C819" s="2"/>
      <c r="D819" s="22"/>
      <c r="E819" s="23"/>
      <c r="F819" s="2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">
      <c r="A820" s="2"/>
      <c r="B820" s="2"/>
      <c r="C820" s="2"/>
      <c r="D820" s="22"/>
      <c r="E820" s="23"/>
      <c r="F820" s="2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">
      <c r="A821" s="2"/>
      <c r="B821" s="2"/>
      <c r="C821" s="2"/>
      <c r="D821" s="22"/>
      <c r="E821" s="23"/>
      <c r="F821" s="2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">
      <c r="A822" s="2"/>
      <c r="B822" s="2"/>
      <c r="C822" s="2"/>
      <c r="D822" s="22"/>
      <c r="E822" s="23"/>
      <c r="F822" s="2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">
      <c r="A823" s="2"/>
      <c r="B823" s="2"/>
      <c r="C823" s="2"/>
      <c r="D823" s="22"/>
      <c r="E823" s="23"/>
      <c r="F823" s="2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">
      <c r="A824" s="2"/>
      <c r="B824" s="2"/>
      <c r="C824" s="2"/>
      <c r="D824" s="22"/>
      <c r="E824" s="23"/>
      <c r="F824" s="2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">
      <c r="A825" s="2"/>
      <c r="B825" s="2"/>
      <c r="C825" s="2"/>
      <c r="D825" s="22"/>
      <c r="E825" s="23"/>
      <c r="F825" s="2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">
      <c r="A826" s="2"/>
      <c r="B826" s="2"/>
      <c r="C826" s="2"/>
      <c r="D826" s="22"/>
      <c r="E826" s="23"/>
      <c r="F826" s="2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">
      <c r="A827" s="2"/>
      <c r="B827" s="2"/>
      <c r="C827" s="2"/>
      <c r="D827" s="22"/>
      <c r="E827" s="23"/>
      <c r="F827" s="2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">
      <c r="A828" s="2"/>
      <c r="B828" s="2"/>
      <c r="C828" s="2"/>
      <c r="D828" s="22"/>
      <c r="E828" s="23"/>
      <c r="F828" s="2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">
      <c r="A829" s="2"/>
      <c r="B829" s="2"/>
      <c r="C829" s="2"/>
      <c r="D829" s="22"/>
      <c r="E829" s="23"/>
      <c r="F829" s="2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">
      <c r="A830" s="2"/>
      <c r="B830" s="2"/>
      <c r="C830" s="2"/>
      <c r="D830" s="22"/>
      <c r="E830" s="23"/>
      <c r="F830" s="2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">
      <c r="A831" s="2"/>
      <c r="B831" s="2"/>
      <c r="C831" s="2"/>
      <c r="D831" s="22"/>
      <c r="E831" s="23"/>
      <c r="F831" s="2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">
      <c r="A832" s="2"/>
      <c r="B832" s="2"/>
      <c r="C832" s="2"/>
      <c r="D832" s="22"/>
      <c r="E832" s="23"/>
      <c r="F832" s="2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">
      <c r="A833" s="2"/>
      <c r="B833" s="2"/>
      <c r="C833" s="2"/>
      <c r="D833" s="22"/>
      <c r="E833" s="23"/>
      <c r="F833" s="2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">
      <c r="A834" s="2"/>
      <c r="B834" s="2"/>
      <c r="C834" s="2"/>
      <c r="D834" s="22"/>
      <c r="E834" s="23"/>
      <c r="F834" s="2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">
      <c r="A835" s="2"/>
      <c r="B835" s="2"/>
      <c r="C835" s="2"/>
      <c r="D835" s="22"/>
      <c r="E835" s="23"/>
      <c r="F835" s="2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">
      <c r="A836" s="2"/>
      <c r="B836" s="2"/>
      <c r="C836" s="2"/>
      <c r="D836" s="22"/>
      <c r="E836" s="23"/>
      <c r="F836" s="2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">
      <c r="A837" s="2"/>
      <c r="B837" s="2"/>
      <c r="C837" s="2"/>
      <c r="D837" s="22"/>
      <c r="E837" s="23"/>
      <c r="F837" s="2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">
      <c r="A838" s="2"/>
      <c r="B838" s="2"/>
      <c r="C838" s="2"/>
      <c r="D838" s="22"/>
      <c r="E838" s="23"/>
      <c r="F838" s="2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">
      <c r="A839" s="2"/>
      <c r="B839" s="2"/>
      <c r="C839" s="2"/>
      <c r="D839" s="22"/>
      <c r="E839" s="23"/>
      <c r="F839" s="2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">
      <c r="A840" s="2"/>
      <c r="B840" s="2"/>
      <c r="C840" s="2"/>
      <c r="D840" s="22"/>
      <c r="E840" s="23"/>
      <c r="F840" s="2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">
      <c r="A841" s="2"/>
      <c r="B841" s="2"/>
      <c r="C841" s="2"/>
      <c r="D841" s="22"/>
      <c r="E841" s="23"/>
      <c r="F841" s="2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">
      <c r="A842" s="2"/>
      <c r="B842" s="2"/>
      <c r="C842" s="2"/>
      <c r="D842" s="22"/>
      <c r="E842" s="23"/>
      <c r="F842" s="2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">
      <c r="A843" s="2"/>
      <c r="B843" s="2"/>
      <c r="C843" s="2"/>
      <c r="D843" s="22"/>
      <c r="E843" s="23"/>
      <c r="F843" s="2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">
      <c r="A844" s="2"/>
      <c r="B844" s="2"/>
      <c r="C844" s="2"/>
      <c r="D844" s="22"/>
      <c r="E844" s="23"/>
      <c r="F844" s="2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">
      <c r="A845" s="2"/>
      <c r="B845" s="2"/>
      <c r="C845" s="2"/>
      <c r="D845" s="22"/>
      <c r="E845" s="23"/>
      <c r="F845" s="2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">
      <c r="A846" s="2"/>
      <c r="B846" s="2"/>
      <c r="C846" s="2"/>
      <c r="D846" s="22"/>
      <c r="E846" s="23"/>
      <c r="F846" s="2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">
      <c r="A847" s="2"/>
      <c r="B847" s="2"/>
      <c r="C847" s="2"/>
      <c r="D847" s="22"/>
      <c r="E847" s="23"/>
      <c r="F847" s="2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">
      <c r="A848" s="2"/>
      <c r="B848" s="2"/>
      <c r="C848" s="2"/>
      <c r="D848" s="22"/>
      <c r="E848" s="23"/>
      <c r="F848" s="2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">
      <c r="A849" s="2"/>
      <c r="B849" s="2"/>
      <c r="C849" s="2"/>
      <c r="D849" s="22"/>
      <c r="E849" s="23"/>
      <c r="F849" s="2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">
      <c r="A850" s="2"/>
      <c r="B850" s="2"/>
      <c r="C850" s="2"/>
      <c r="D850" s="22"/>
      <c r="E850" s="23"/>
      <c r="F850" s="2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">
      <c r="A851" s="2"/>
      <c r="B851" s="2"/>
      <c r="C851" s="2"/>
      <c r="D851" s="22"/>
      <c r="E851" s="23"/>
      <c r="F851" s="2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">
      <c r="A852" s="2"/>
      <c r="B852" s="2"/>
      <c r="C852" s="2"/>
      <c r="D852" s="22"/>
      <c r="E852" s="23"/>
      <c r="F852" s="2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">
      <c r="A853" s="2"/>
      <c r="B853" s="2"/>
      <c r="C853" s="2"/>
      <c r="D853" s="22"/>
      <c r="E853" s="23"/>
      <c r="F853" s="2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">
      <c r="A854" s="2"/>
      <c r="B854" s="2"/>
      <c r="C854" s="2"/>
      <c r="D854" s="22"/>
      <c r="E854" s="23"/>
      <c r="F854" s="2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">
      <c r="A855" s="2"/>
      <c r="B855" s="2"/>
      <c r="C855" s="2"/>
      <c r="D855" s="22"/>
      <c r="E855" s="23"/>
      <c r="F855" s="2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">
      <c r="A856" s="2"/>
      <c r="B856" s="2"/>
      <c r="C856" s="2"/>
      <c r="D856" s="22"/>
      <c r="E856" s="23"/>
      <c r="F856" s="2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">
      <c r="A857" s="2"/>
      <c r="B857" s="2"/>
      <c r="C857" s="2"/>
      <c r="D857" s="22"/>
      <c r="E857" s="23"/>
      <c r="F857" s="2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">
      <c r="A858" s="2"/>
      <c r="B858" s="2"/>
      <c r="C858" s="2"/>
      <c r="D858" s="22"/>
      <c r="E858" s="23"/>
      <c r="F858" s="2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">
      <c r="A859" s="2"/>
      <c r="B859" s="2"/>
      <c r="C859" s="2"/>
      <c r="D859" s="22"/>
      <c r="E859" s="23"/>
      <c r="F859" s="2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">
      <c r="A860" s="2"/>
      <c r="B860" s="2"/>
      <c r="C860" s="2"/>
      <c r="D860" s="22"/>
      <c r="E860" s="23"/>
      <c r="F860" s="2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">
      <c r="A861" s="2"/>
      <c r="B861" s="2"/>
      <c r="C861" s="2"/>
      <c r="D861" s="22"/>
      <c r="E861" s="23"/>
      <c r="F861" s="2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">
      <c r="A862" s="2"/>
      <c r="B862" s="2"/>
      <c r="C862" s="2"/>
      <c r="D862" s="22"/>
      <c r="E862" s="23"/>
      <c r="F862" s="2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">
      <c r="A863" s="2"/>
      <c r="B863" s="2"/>
      <c r="C863" s="2"/>
      <c r="D863" s="22"/>
      <c r="E863" s="23"/>
      <c r="F863" s="2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">
      <c r="A864" s="2"/>
      <c r="B864" s="2"/>
      <c r="C864" s="2"/>
      <c r="D864" s="22"/>
      <c r="E864" s="23"/>
      <c r="F864" s="2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">
      <c r="A865" s="2"/>
      <c r="B865" s="2"/>
      <c r="C865" s="2"/>
      <c r="D865" s="22"/>
      <c r="E865" s="23"/>
      <c r="F865" s="2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">
      <c r="A866" s="2"/>
      <c r="B866" s="2"/>
      <c r="C866" s="2"/>
      <c r="D866" s="22"/>
      <c r="E866" s="23"/>
      <c r="F866" s="2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">
      <c r="A867" s="2"/>
      <c r="B867" s="2"/>
      <c r="C867" s="2"/>
      <c r="D867" s="22"/>
      <c r="E867" s="23"/>
      <c r="F867" s="2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">
      <c r="A868" s="2"/>
      <c r="B868" s="2"/>
      <c r="C868" s="2"/>
      <c r="D868" s="22"/>
      <c r="E868" s="23"/>
      <c r="F868" s="2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">
      <c r="A869" s="2"/>
      <c r="B869" s="2"/>
      <c r="C869" s="2"/>
      <c r="D869" s="22"/>
      <c r="E869" s="23"/>
      <c r="F869" s="2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">
      <c r="A870" s="2"/>
      <c r="B870" s="2"/>
      <c r="C870" s="2"/>
      <c r="D870" s="22"/>
      <c r="E870" s="23"/>
      <c r="F870" s="2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">
      <c r="A871" s="2"/>
      <c r="B871" s="2"/>
      <c r="C871" s="2"/>
      <c r="D871" s="22"/>
      <c r="E871" s="23"/>
      <c r="F871" s="2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">
      <c r="A872" s="2"/>
      <c r="B872" s="2"/>
      <c r="C872" s="2"/>
      <c r="D872" s="22"/>
      <c r="E872" s="23"/>
      <c r="F872" s="2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">
      <c r="A873" s="2"/>
      <c r="B873" s="2"/>
      <c r="C873" s="2"/>
      <c r="D873" s="22"/>
      <c r="E873" s="23"/>
      <c r="F873" s="2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">
      <c r="A874" s="2"/>
      <c r="B874" s="2"/>
      <c r="C874" s="2"/>
      <c r="D874" s="22"/>
      <c r="E874" s="23"/>
      <c r="F874" s="2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">
      <c r="A875" s="2"/>
      <c r="B875" s="2"/>
      <c r="C875" s="2"/>
      <c r="D875" s="22"/>
      <c r="E875" s="23"/>
      <c r="F875" s="2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">
      <c r="A876" s="2"/>
      <c r="B876" s="2"/>
      <c r="C876" s="2"/>
      <c r="D876" s="22"/>
      <c r="E876" s="23"/>
      <c r="F876" s="2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">
      <c r="A877" s="2"/>
      <c r="B877" s="2"/>
      <c r="C877" s="2"/>
      <c r="D877" s="22"/>
      <c r="E877" s="23"/>
      <c r="F877" s="2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">
      <c r="A878" s="2"/>
      <c r="B878" s="2"/>
      <c r="C878" s="2"/>
      <c r="D878" s="22"/>
      <c r="E878" s="23"/>
      <c r="F878" s="2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">
      <c r="A879" s="2"/>
      <c r="B879" s="2"/>
      <c r="C879" s="2"/>
      <c r="D879" s="22"/>
      <c r="E879" s="23"/>
      <c r="F879" s="2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">
      <c r="A880" s="2"/>
      <c r="B880" s="2"/>
      <c r="C880" s="2"/>
      <c r="D880" s="22"/>
      <c r="E880" s="23"/>
      <c r="F880" s="2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">
      <c r="A881" s="2"/>
      <c r="B881" s="2"/>
      <c r="C881" s="2"/>
      <c r="D881" s="22"/>
      <c r="E881" s="23"/>
      <c r="F881" s="2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">
      <c r="A882" s="2"/>
      <c r="B882" s="2"/>
      <c r="C882" s="2"/>
      <c r="D882" s="22"/>
      <c r="E882" s="23"/>
      <c r="F882" s="2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">
      <c r="A883" s="2"/>
      <c r="B883" s="2"/>
      <c r="C883" s="2"/>
      <c r="D883" s="22"/>
      <c r="E883" s="23"/>
      <c r="F883" s="2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">
      <c r="A884" s="2"/>
      <c r="B884" s="2"/>
      <c r="C884" s="2"/>
      <c r="D884" s="22"/>
      <c r="E884" s="23"/>
      <c r="F884" s="2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">
      <c r="A885" s="2"/>
      <c r="B885" s="2"/>
      <c r="C885" s="2"/>
      <c r="D885" s="22"/>
      <c r="E885" s="23"/>
      <c r="F885" s="2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">
      <c r="A886" s="2"/>
      <c r="B886" s="2"/>
      <c r="C886" s="2"/>
      <c r="D886" s="22"/>
      <c r="E886" s="23"/>
      <c r="F886" s="2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">
      <c r="A887" s="2"/>
      <c r="B887" s="2"/>
      <c r="C887" s="2"/>
      <c r="D887" s="22"/>
      <c r="E887" s="23"/>
      <c r="F887" s="2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">
      <c r="A888" s="2"/>
      <c r="B888" s="2"/>
      <c r="C888" s="2"/>
      <c r="D888" s="22"/>
      <c r="E888" s="23"/>
      <c r="F888" s="2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">
      <c r="A889" s="2"/>
      <c r="B889" s="2"/>
      <c r="C889" s="2"/>
      <c r="D889" s="22"/>
      <c r="E889" s="23"/>
      <c r="F889" s="2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">
      <c r="A890" s="2"/>
      <c r="B890" s="2"/>
      <c r="C890" s="2"/>
      <c r="D890" s="22"/>
      <c r="E890" s="23"/>
      <c r="F890" s="2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">
      <c r="A891" s="2"/>
      <c r="B891" s="2"/>
      <c r="C891" s="2"/>
      <c r="D891" s="22"/>
      <c r="E891" s="23"/>
      <c r="F891" s="2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">
      <c r="A892" s="2"/>
      <c r="B892" s="2"/>
      <c r="C892" s="2"/>
      <c r="D892" s="22"/>
      <c r="E892" s="23"/>
      <c r="F892" s="2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">
      <c r="A893" s="2"/>
      <c r="B893" s="2"/>
      <c r="C893" s="2"/>
      <c r="D893" s="22"/>
      <c r="E893" s="23"/>
      <c r="F893" s="2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">
      <c r="A894" s="2"/>
      <c r="B894" s="2"/>
      <c r="C894" s="2"/>
      <c r="D894" s="22"/>
      <c r="E894" s="23"/>
      <c r="F894" s="2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">
      <c r="A895" s="2"/>
      <c r="B895" s="2"/>
      <c r="C895" s="2"/>
      <c r="D895" s="22"/>
      <c r="E895" s="23"/>
      <c r="F895" s="2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">
      <c r="A896" s="2"/>
      <c r="B896" s="2"/>
      <c r="C896" s="2"/>
      <c r="D896" s="22"/>
      <c r="E896" s="23"/>
      <c r="F896" s="2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">
      <c r="A897" s="2"/>
      <c r="B897" s="2"/>
      <c r="C897" s="2"/>
      <c r="D897" s="22"/>
      <c r="E897" s="23"/>
      <c r="F897" s="2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">
      <c r="A898" s="2"/>
      <c r="B898" s="2"/>
      <c r="C898" s="2"/>
      <c r="D898" s="22"/>
      <c r="E898" s="23"/>
      <c r="F898" s="2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">
      <c r="A899" s="2"/>
      <c r="B899" s="2"/>
      <c r="C899" s="2"/>
      <c r="D899" s="22"/>
      <c r="E899" s="23"/>
      <c r="F899" s="2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">
      <c r="A900" s="2"/>
      <c r="B900" s="2"/>
      <c r="C900" s="2"/>
      <c r="D900" s="22"/>
      <c r="E900" s="23"/>
      <c r="F900" s="2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">
      <c r="A901" s="2"/>
      <c r="B901" s="2"/>
      <c r="C901" s="2"/>
      <c r="D901" s="22"/>
      <c r="E901" s="23"/>
      <c r="F901" s="2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">
      <c r="A902" s="2"/>
      <c r="B902" s="2"/>
      <c r="C902" s="2"/>
      <c r="D902" s="22"/>
      <c r="E902" s="23"/>
      <c r="F902" s="2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">
      <c r="A903" s="2"/>
      <c r="B903" s="2"/>
      <c r="C903" s="2"/>
      <c r="D903" s="22"/>
      <c r="E903" s="23"/>
      <c r="F903" s="2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">
      <c r="A904" s="2"/>
      <c r="B904" s="2"/>
      <c r="C904" s="2"/>
      <c r="D904" s="22"/>
      <c r="E904" s="23"/>
      <c r="F904" s="2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">
      <c r="A905" s="2"/>
      <c r="B905" s="2"/>
      <c r="C905" s="2"/>
      <c r="D905" s="22"/>
      <c r="E905" s="23"/>
      <c r="F905" s="2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">
      <c r="A906" s="2"/>
      <c r="B906" s="2"/>
      <c r="C906" s="2"/>
      <c r="D906" s="22"/>
      <c r="E906" s="23"/>
      <c r="F906" s="2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">
      <c r="A907" s="2"/>
      <c r="B907" s="2"/>
      <c r="C907" s="2"/>
      <c r="D907" s="22"/>
      <c r="E907" s="23"/>
      <c r="F907" s="2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">
      <c r="A908" s="2"/>
      <c r="B908" s="2"/>
      <c r="C908" s="2"/>
      <c r="D908" s="22"/>
      <c r="E908" s="23"/>
      <c r="F908" s="2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">
      <c r="A909" s="2"/>
      <c r="B909" s="2"/>
      <c r="C909" s="2"/>
      <c r="D909" s="22"/>
      <c r="E909" s="23"/>
      <c r="F909" s="2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">
      <c r="A910" s="2"/>
      <c r="B910" s="2"/>
      <c r="C910" s="2"/>
      <c r="D910" s="22"/>
      <c r="E910" s="23"/>
      <c r="F910" s="2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">
      <c r="A911" s="2"/>
      <c r="B911" s="2"/>
      <c r="C911" s="2"/>
      <c r="D911" s="22"/>
      <c r="E911" s="23"/>
      <c r="F911" s="2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">
      <c r="A912" s="2"/>
      <c r="B912" s="2"/>
      <c r="C912" s="2"/>
      <c r="D912" s="22"/>
      <c r="E912" s="23"/>
      <c r="F912" s="2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">
      <c r="A913" s="2"/>
      <c r="B913" s="2"/>
      <c r="C913" s="2"/>
      <c r="D913" s="22"/>
      <c r="E913" s="23"/>
      <c r="F913" s="2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">
      <c r="A914" s="2"/>
      <c r="B914" s="2"/>
      <c r="C914" s="2"/>
      <c r="D914" s="22"/>
      <c r="E914" s="23"/>
      <c r="F914" s="2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">
      <c r="A915" s="2"/>
      <c r="B915" s="2"/>
      <c r="C915" s="2"/>
      <c r="D915" s="22"/>
      <c r="E915" s="23"/>
      <c r="F915" s="2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">
      <c r="A916" s="2"/>
      <c r="B916" s="2"/>
      <c r="C916" s="2"/>
      <c r="D916" s="22"/>
      <c r="E916" s="23"/>
      <c r="F916" s="2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">
      <c r="A917" s="2"/>
      <c r="B917" s="2"/>
      <c r="C917" s="2"/>
      <c r="D917" s="22"/>
      <c r="E917" s="23"/>
      <c r="F917" s="2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">
      <c r="A918" s="2"/>
      <c r="B918" s="2"/>
      <c r="C918" s="2"/>
      <c r="D918" s="22"/>
      <c r="E918" s="23"/>
      <c r="F918" s="2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">
      <c r="A919" s="2"/>
      <c r="B919" s="2"/>
      <c r="C919" s="2"/>
      <c r="D919" s="22"/>
      <c r="E919" s="23"/>
      <c r="F919" s="2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">
      <c r="A920" s="2"/>
      <c r="B920" s="2"/>
      <c r="C920" s="2"/>
      <c r="D920" s="22"/>
      <c r="E920" s="23"/>
      <c r="F920" s="2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">
      <c r="A921" s="2"/>
      <c r="B921" s="2"/>
      <c r="C921" s="2"/>
      <c r="D921" s="22"/>
      <c r="E921" s="23"/>
      <c r="F921" s="2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">
      <c r="A922" s="2"/>
      <c r="B922" s="2"/>
      <c r="C922" s="2"/>
      <c r="D922" s="22"/>
      <c r="E922" s="23"/>
      <c r="F922" s="2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">
      <c r="A923" s="2"/>
      <c r="B923" s="2"/>
      <c r="C923" s="2"/>
      <c r="D923" s="22"/>
      <c r="E923" s="23"/>
      <c r="F923" s="2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">
      <c r="A924" s="2"/>
      <c r="B924" s="2"/>
      <c r="C924" s="2"/>
      <c r="D924" s="22"/>
      <c r="E924" s="23"/>
      <c r="F924" s="2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">
      <c r="A925" s="2"/>
      <c r="B925" s="2"/>
      <c r="C925" s="2"/>
      <c r="D925" s="22"/>
      <c r="E925" s="23"/>
      <c r="F925" s="2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">
      <c r="A926" s="2"/>
      <c r="B926" s="2"/>
      <c r="C926" s="2"/>
      <c r="D926" s="22"/>
      <c r="E926" s="23"/>
      <c r="F926" s="2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">
      <c r="A927" s="2"/>
      <c r="B927" s="2"/>
      <c r="C927" s="2"/>
      <c r="D927" s="22"/>
      <c r="E927" s="23"/>
      <c r="F927" s="2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">
      <c r="A928" s="2"/>
      <c r="B928" s="2"/>
      <c r="C928" s="2"/>
      <c r="D928" s="22"/>
      <c r="E928" s="23"/>
      <c r="F928" s="2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">
      <c r="A929" s="2"/>
      <c r="B929" s="2"/>
      <c r="C929" s="2"/>
      <c r="D929" s="22"/>
      <c r="E929" s="23"/>
      <c r="F929" s="2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">
      <c r="A930" s="2"/>
      <c r="B930" s="2"/>
      <c r="C930" s="2"/>
      <c r="D930" s="22"/>
      <c r="E930" s="23"/>
      <c r="F930" s="2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">
      <c r="A931" s="2"/>
      <c r="B931" s="2"/>
      <c r="C931" s="2"/>
      <c r="D931" s="22"/>
      <c r="E931" s="23"/>
      <c r="F931" s="2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">
      <c r="A932" s="2"/>
      <c r="B932" s="2"/>
      <c r="C932" s="2"/>
      <c r="D932" s="22"/>
      <c r="E932" s="23"/>
      <c r="F932" s="2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">
      <c r="A933" s="2"/>
      <c r="B933" s="2"/>
      <c r="C933" s="2"/>
      <c r="D933" s="22"/>
      <c r="E933" s="23"/>
      <c r="F933" s="2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">
      <c r="A934" s="2"/>
      <c r="B934" s="2"/>
      <c r="C934" s="2"/>
      <c r="D934" s="22"/>
      <c r="E934" s="23"/>
      <c r="F934" s="2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">
      <c r="A935" s="2"/>
      <c r="B935" s="2"/>
      <c r="C935" s="2"/>
      <c r="D935" s="22"/>
      <c r="E935" s="23"/>
      <c r="F935" s="2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">
      <c r="A936" s="2"/>
      <c r="B936" s="2"/>
      <c r="C936" s="2"/>
      <c r="D936" s="22"/>
      <c r="E936" s="23"/>
      <c r="F936" s="2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">
      <c r="A937" s="2"/>
      <c r="B937" s="2"/>
      <c r="C937" s="2"/>
      <c r="D937" s="22"/>
      <c r="E937" s="23"/>
      <c r="F937" s="2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">
      <c r="A938" s="2"/>
      <c r="B938" s="2"/>
      <c r="C938" s="2"/>
      <c r="D938" s="22"/>
      <c r="E938" s="23"/>
      <c r="F938" s="2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">
      <c r="A939" s="2"/>
      <c r="B939" s="2"/>
      <c r="C939" s="2"/>
      <c r="D939" s="22"/>
      <c r="E939" s="23"/>
      <c r="F939" s="2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">
      <c r="A940" s="2"/>
      <c r="B940" s="2"/>
      <c r="C940" s="2"/>
      <c r="D940" s="22"/>
      <c r="E940" s="23"/>
      <c r="F940" s="2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">
      <c r="A941" s="2"/>
      <c r="B941" s="2"/>
      <c r="C941" s="2"/>
      <c r="D941" s="22"/>
      <c r="E941" s="23"/>
      <c r="F941" s="2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">
      <c r="A942" s="2"/>
      <c r="B942" s="2"/>
      <c r="C942" s="2"/>
      <c r="D942" s="22"/>
      <c r="E942" s="23"/>
      <c r="F942" s="2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">
      <c r="A943" s="2"/>
      <c r="B943" s="2"/>
      <c r="C943" s="2"/>
      <c r="D943" s="22"/>
      <c r="E943" s="23"/>
      <c r="F943" s="2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">
      <c r="A944" s="2"/>
      <c r="B944" s="2"/>
      <c r="C944" s="2"/>
      <c r="D944" s="22"/>
      <c r="E944" s="23"/>
      <c r="F944" s="2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">
      <c r="A945" s="2"/>
      <c r="B945" s="2"/>
      <c r="C945" s="2"/>
      <c r="D945" s="22"/>
      <c r="E945" s="23"/>
      <c r="F945" s="2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">
      <c r="A946" s="2"/>
      <c r="B946" s="2"/>
      <c r="C946" s="2"/>
      <c r="D946" s="22"/>
      <c r="E946" s="23"/>
      <c r="F946" s="2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">
      <c r="A947" s="2"/>
      <c r="B947" s="2"/>
      <c r="C947" s="2"/>
      <c r="D947" s="22"/>
      <c r="E947" s="23"/>
      <c r="F947" s="2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">
      <c r="A948" s="2"/>
      <c r="B948" s="2"/>
      <c r="C948" s="2"/>
      <c r="D948" s="22"/>
      <c r="E948" s="23"/>
      <c r="F948" s="2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">
      <c r="A949" s="2"/>
      <c r="B949" s="2"/>
      <c r="C949" s="2"/>
      <c r="D949" s="22"/>
      <c r="E949" s="23"/>
      <c r="F949" s="2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">
      <c r="A950" s="2"/>
      <c r="B950" s="2"/>
      <c r="C950" s="2"/>
      <c r="D950" s="22"/>
      <c r="E950" s="23"/>
      <c r="F950" s="2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">
      <c r="A951" s="2"/>
      <c r="B951" s="2"/>
      <c r="C951" s="2"/>
      <c r="D951" s="22"/>
      <c r="E951" s="23"/>
      <c r="F951" s="2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">
      <c r="A952" s="2"/>
      <c r="B952" s="2"/>
      <c r="C952" s="2"/>
      <c r="D952" s="22"/>
      <c r="E952" s="23"/>
      <c r="F952" s="2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">
      <c r="A953" s="2"/>
      <c r="B953" s="2"/>
      <c r="C953" s="2"/>
      <c r="D953" s="22"/>
      <c r="E953" s="23"/>
      <c r="F953" s="2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">
      <c r="A954" s="2"/>
      <c r="B954" s="2"/>
      <c r="C954" s="2"/>
      <c r="D954" s="22"/>
      <c r="E954" s="23"/>
      <c r="F954" s="2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">
      <c r="A955" s="2"/>
      <c r="B955" s="2"/>
      <c r="C955" s="2"/>
      <c r="D955" s="22"/>
      <c r="E955" s="23"/>
      <c r="F955" s="2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">
      <c r="A956" s="2"/>
      <c r="B956" s="2"/>
      <c r="C956" s="2"/>
      <c r="D956" s="22"/>
      <c r="E956" s="23"/>
      <c r="F956" s="2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">
      <c r="A957" s="2"/>
      <c r="B957" s="2"/>
      <c r="C957" s="2"/>
      <c r="D957" s="22"/>
      <c r="E957" s="23"/>
      <c r="F957" s="2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">
      <c r="A958" s="2"/>
      <c r="B958" s="2"/>
      <c r="C958" s="2"/>
      <c r="D958" s="22"/>
      <c r="E958" s="23"/>
      <c r="F958" s="2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">
      <c r="A959" s="2"/>
      <c r="B959" s="2"/>
      <c r="C959" s="2"/>
      <c r="D959" s="22"/>
      <c r="E959" s="23"/>
      <c r="F959" s="2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">
      <c r="A960" s="2"/>
      <c r="B960" s="2"/>
      <c r="C960" s="2"/>
      <c r="D960" s="22"/>
      <c r="E960" s="23"/>
      <c r="F960" s="2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">
      <c r="A961" s="2"/>
      <c r="B961" s="2"/>
      <c r="C961" s="2"/>
      <c r="D961" s="22"/>
      <c r="E961" s="23"/>
      <c r="F961" s="2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">
      <c r="A962" s="2"/>
      <c r="B962" s="2"/>
      <c r="C962" s="2"/>
      <c r="D962" s="22"/>
      <c r="E962" s="23"/>
      <c r="F962" s="2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">
      <c r="A963" s="2"/>
      <c r="B963" s="2"/>
      <c r="C963" s="2"/>
      <c r="D963" s="22"/>
      <c r="E963" s="23"/>
      <c r="F963" s="2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">
      <c r="A964" s="2"/>
      <c r="B964" s="2"/>
      <c r="C964" s="2"/>
      <c r="D964" s="22"/>
      <c r="E964" s="23"/>
      <c r="F964" s="2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">
      <c r="A965" s="2"/>
      <c r="B965" s="2"/>
      <c r="C965" s="2"/>
      <c r="D965" s="22"/>
      <c r="E965" s="23"/>
      <c r="F965" s="2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">
      <c r="A966" s="2"/>
      <c r="B966" s="2"/>
      <c r="C966" s="2"/>
      <c r="D966" s="22"/>
      <c r="E966" s="23"/>
      <c r="F966" s="2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">
      <c r="A967" s="2"/>
      <c r="B967" s="2"/>
      <c r="C967" s="2"/>
      <c r="D967" s="22"/>
      <c r="E967" s="23"/>
      <c r="F967" s="2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">
      <c r="A968" s="2"/>
      <c r="B968" s="2"/>
      <c r="C968" s="2"/>
      <c r="D968" s="22"/>
      <c r="E968" s="23"/>
      <c r="F968" s="2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">
      <c r="A969" s="2"/>
      <c r="B969" s="2"/>
      <c r="C969" s="2"/>
      <c r="D969" s="22"/>
      <c r="E969" s="23"/>
      <c r="F969" s="2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">
      <c r="A970" s="2"/>
      <c r="B970" s="2"/>
      <c r="C970" s="2"/>
      <c r="D970" s="22"/>
      <c r="E970" s="23"/>
      <c r="F970" s="2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">
      <c r="A971" s="2"/>
      <c r="B971" s="2"/>
      <c r="C971" s="2"/>
      <c r="D971" s="22"/>
      <c r="E971" s="23"/>
      <c r="F971" s="2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">
      <c r="A972" s="2"/>
      <c r="B972" s="2"/>
      <c r="C972" s="2"/>
      <c r="D972" s="22"/>
      <c r="E972" s="23"/>
      <c r="F972" s="2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">
      <c r="A973" s="2"/>
      <c r="B973" s="2"/>
      <c r="C973" s="2"/>
      <c r="D973" s="22"/>
      <c r="E973" s="23"/>
      <c r="F973" s="2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">
      <c r="A974" s="2"/>
      <c r="B974" s="2"/>
      <c r="C974" s="2"/>
      <c r="D974" s="22"/>
      <c r="E974" s="23"/>
      <c r="F974" s="2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">
      <c r="A975" s="2"/>
      <c r="B975" s="2"/>
      <c r="C975" s="2"/>
      <c r="D975" s="22"/>
      <c r="E975" s="23"/>
      <c r="F975" s="2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">
      <c r="A976" s="2"/>
      <c r="B976" s="2"/>
      <c r="C976" s="2"/>
      <c r="D976" s="22"/>
      <c r="E976" s="23"/>
      <c r="F976" s="2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">
      <c r="A977" s="2"/>
      <c r="B977" s="2"/>
      <c r="C977" s="2"/>
      <c r="D977" s="22"/>
      <c r="E977" s="23"/>
      <c r="F977" s="2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">
      <c r="A978" s="2"/>
      <c r="B978" s="2"/>
      <c r="C978" s="2"/>
      <c r="D978" s="22"/>
      <c r="E978" s="23"/>
      <c r="F978" s="2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">
      <c r="A979" s="2"/>
      <c r="B979" s="2"/>
      <c r="C979" s="2"/>
      <c r="D979" s="22"/>
      <c r="E979" s="23"/>
      <c r="F979" s="2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">
      <c r="A980" s="2"/>
      <c r="B980" s="2"/>
      <c r="C980" s="2"/>
      <c r="D980" s="22"/>
      <c r="E980" s="23"/>
      <c r="F980" s="2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">
      <c r="A981" s="2"/>
      <c r="B981" s="2"/>
      <c r="C981" s="2"/>
      <c r="D981" s="22"/>
      <c r="E981" s="23"/>
      <c r="F981" s="2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">
      <c r="A982" s="2"/>
      <c r="B982" s="2"/>
      <c r="C982" s="2"/>
      <c r="D982" s="22"/>
      <c r="E982" s="23"/>
      <c r="F982" s="2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">
      <c r="A983" s="2"/>
      <c r="B983" s="2"/>
      <c r="C983" s="2"/>
      <c r="D983" s="22"/>
      <c r="E983" s="23"/>
      <c r="F983" s="2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">
      <c r="A984" s="2"/>
      <c r="B984" s="2"/>
      <c r="C984" s="2"/>
      <c r="D984" s="22"/>
      <c r="E984" s="23"/>
      <c r="F984" s="2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">
      <c r="A985" s="2"/>
      <c r="B985" s="2"/>
      <c r="C985" s="2"/>
      <c r="D985" s="22"/>
      <c r="E985" s="23"/>
      <c r="F985" s="2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">
      <c r="A986" s="2"/>
      <c r="B986" s="2"/>
      <c r="C986" s="2"/>
      <c r="D986" s="22"/>
      <c r="E986" s="23"/>
      <c r="F986" s="2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">
      <c r="A987" s="2"/>
      <c r="B987" s="2"/>
      <c r="C987" s="2"/>
      <c r="D987" s="22"/>
      <c r="E987" s="23"/>
      <c r="F987" s="2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">
      <c r="A988" s="2"/>
      <c r="B988" s="2"/>
      <c r="C988" s="2"/>
      <c r="D988" s="22"/>
      <c r="E988" s="23"/>
      <c r="F988" s="2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">
      <c r="A989" s="2"/>
      <c r="B989" s="2"/>
      <c r="C989" s="2"/>
      <c r="D989" s="22"/>
      <c r="E989" s="23"/>
      <c r="F989" s="2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">
      <c r="A990" s="2"/>
      <c r="B990" s="2"/>
      <c r="C990" s="2"/>
      <c r="D990" s="22"/>
      <c r="E990" s="23"/>
      <c r="F990" s="2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">
      <c r="A991" s="2"/>
      <c r="B991" s="2"/>
      <c r="C991" s="2"/>
      <c r="D991" s="22"/>
      <c r="E991" s="23"/>
      <c r="F991" s="2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">
      <c r="A992" s="2"/>
      <c r="B992" s="2"/>
      <c r="C992" s="2"/>
      <c r="D992" s="22"/>
      <c r="E992" s="23"/>
      <c r="F992" s="2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">
      <c r="A993" s="2"/>
      <c r="B993" s="2"/>
      <c r="C993" s="2"/>
      <c r="D993" s="22"/>
      <c r="E993" s="23"/>
      <c r="F993" s="2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">
      <c r="A994" s="2"/>
      <c r="B994" s="2"/>
      <c r="C994" s="2"/>
      <c r="D994" s="22"/>
      <c r="E994" s="23"/>
      <c r="F994" s="2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">
      <c r="A995" s="2"/>
      <c r="B995" s="2"/>
      <c r="C995" s="2"/>
      <c r="D995" s="22"/>
      <c r="E995" s="23"/>
      <c r="F995" s="2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">
      <c r="A996" s="2"/>
      <c r="B996" s="2"/>
      <c r="C996" s="2"/>
      <c r="D996" s="22"/>
      <c r="E996" s="23"/>
      <c r="F996" s="2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">
      <c r="A997" s="2"/>
      <c r="B997" s="2"/>
      <c r="C997" s="2"/>
      <c r="D997" s="22"/>
      <c r="E997" s="23"/>
      <c r="F997" s="2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">
      <c r="A998" s="2"/>
      <c r="B998" s="2"/>
      <c r="C998" s="2"/>
      <c r="D998" s="22"/>
      <c r="E998" s="23"/>
      <c r="F998" s="2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">
      <c r="A999" s="2"/>
      <c r="B999" s="2"/>
      <c r="C999" s="2"/>
      <c r="D999" s="22"/>
      <c r="E999" s="23"/>
      <c r="F999" s="2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2">
      <c r="A1000" s="2"/>
      <c r="B1000" s="2"/>
      <c r="C1000" s="2"/>
      <c r="D1000" s="22"/>
      <c r="E1000" s="23"/>
      <c r="F1000" s="2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18">
    <mergeCell ref="D104:F104"/>
    <mergeCell ref="D44:F44"/>
    <mergeCell ref="D50:F50"/>
    <mergeCell ref="D56:F56"/>
    <mergeCell ref="D62:F62"/>
    <mergeCell ref="D68:F68"/>
    <mergeCell ref="D74:F74"/>
    <mergeCell ref="D80:F80"/>
    <mergeCell ref="D32:F32"/>
    <mergeCell ref="D38:F38"/>
    <mergeCell ref="D86:F86"/>
    <mergeCell ref="D92:F92"/>
    <mergeCell ref="D98:F98"/>
    <mergeCell ref="D2:F2"/>
    <mergeCell ref="D8:F8"/>
    <mergeCell ref="D14:F14"/>
    <mergeCell ref="D20:F20"/>
    <mergeCell ref="D26:F26"/>
  </mergeCells>
  <conditionalFormatting sqref="D1:F1048576">
    <cfRule type="cellIs" dxfId="11" priority="1" operator="equal">
      <formula>0</formula>
    </cfRule>
  </conditionalFormatting>
  <printOptions gridLines="1"/>
  <pageMargins left="0" right="0" top="0.39370078740157483" bottom="0.39370078740157483" header="0" footer="0"/>
  <pageSetup paperSize="9" orientation="portrait"/>
  <rowBreaks count="1" manualBreakCount="1">
    <brk id="5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000"/>
  <sheetViews>
    <sheetView workbookViewId="0">
      <selection activeCell="D1" sqref="D1:F1048576"/>
    </sheetView>
  </sheetViews>
  <sheetFormatPr baseColWidth="10" defaultColWidth="14.5" defaultRowHeight="15" customHeight="1" x14ac:dyDescent="0.2"/>
  <cols>
    <col min="1" max="1" width="6.1640625" customWidth="1"/>
    <col min="2" max="2" width="38.5" customWidth="1"/>
    <col min="3" max="3" width="2.6640625" customWidth="1"/>
    <col min="4" max="4" width="42.1640625" customWidth="1"/>
    <col min="5" max="5" width="2.33203125" customWidth="1"/>
    <col min="6" max="6" width="44" customWidth="1"/>
    <col min="7" max="23" width="8.6640625" customWidth="1"/>
  </cols>
  <sheetData>
    <row r="1" spans="1:23" x14ac:dyDescent="0.2">
      <c r="A1" s="2">
        <v>1</v>
      </c>
      <c r="B1" s="3"/>
      <c r="C1" s="2"/>
      <c r="D1" s="6" t="s">
        <v>3</v>
      </c>
      <c r="E1" s="7"/>
      <c r="F1" s="6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">
      <c r="A2" s="2">
        <v>2</v>
      </c>
      <c r="B2" s="3"/>
      <c r="C2" s="2"/>
      <c r="D2" s="40" t="s">
        <v>5</v>
      </c>
      <c r="E2" s="41"/>
      <c r="F2" s="4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">
      <c r="A3" s="2">
        <v>3</v>
      </c>
      <c r="B3" s="3"/>
      <c r="C3" s="2"/>
      <c r="D3" s="17">
        <f>LOOKUP(3,'10 Teams'!NUMBERS, '10 Teams'!TEAMS)</f>
        <v>0</v>
      </c>
      <c r="E3" s="18" t="s">
        <v>6</v>
      </c>
      <c r="F3" s="17">
        <f>LOOKUP(10,'10 Teams'!NUMBERS, '10 Teams'!TEAMS)</f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">
      <c r="A4" s="2">
        <v>4</v>
      </c>
      <c r="B4" s="3"/>
      <c r="C4" s="2"/>
      <c r="D4" s="17">
        <f>LOOKUP(1,'10 Teams'!NUMBERS, '10 Teams'!TEAMS)</f>
        <v>0</v>
      </c>
      <c r="E4" s="18" t="s">
        <v>6</v>
      </c>
      <c r="F4" s="17">
        <f>LOOKUP(2,'10 Teams'!NUMBERS, '10 Teams'!TEAMS)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">
      <c r="A5" s="2">
        <v>5</v>
      </c>
      <c r="C5" s="2"/>
      <c r="D5" s="17">
        <f>LOOKUP(4,'10 Teams'!NUMBERS, '10 Teams'!TEAMS)</f>
        <v>0</v>
      </c>
      <c r="E5" s="18" t="s">
        <v>6</v>
      </c>
      <c r="F5" s="17">
        <f>LOOKUP(9,'10 Teams'!NUMBERS, '10 Teams'!TEAMS)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">
      <c r="A6" s="2">
        <v>6</v>
      </c>
      <c r="C6" s="2"/>
      <c r="D6" s="17">
        <f>LOOKUP(5,'10 Teams'!NUMBERS, '10 Teams'!TEAMS)</f>
        <v>0</v>
      </c>
      <c r="E6" s="18" t="s">
        <v>6</v>
      </c>
      <c r="F6" s="17">
        <f>LOOKUP(8,'10 Teams'!NUMBERS, '10 Teams'!TEAMS)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">
      <c r="A7" s="2">
        <v>7</v>
      </c>
      <c r="B7" s="3"/>
      <c r="C7" s="2"/>
      <c r="D7" s="19">
        <f>LOOKUP(6,'10 Teams'!NUMBERS, '10 Teams'!TEAMS)</f>
        <v>0</v>
      </c>
      <c r="E7" s="20" t="s">
        <v>6</v>
      </c>
      <c r="F7" s="19">
        <f>LOOKUP(7,'10 Teams'!NUMBERS, '10 Teams'!TEAMS)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">
      <c r="A8" s="2">
        <v>8</v>
      </c>
      <c r="B8" s="3"/>
      <c r="C8" s="2"/>
      <c r="D8" s="40" t="s">
        <v>7</v>
      </c>
      <c r="E8" s="41"/>
      <c r="F8" s="4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">
      <c r="A9" s="2">
        <v>9</v>
      </c>
      <c r="B9" s="3"/>
      <c r="C9" s="2"/>
      <c r="D9" s="17">
        <f>LOOKUP(9,'10 Teams'!NUMBERS, '10 Teams'!TEAMS)</f>
        <v>0</v>
      </c>
      <c r="E9" s="18" t="s">
        <v>6</v>
      </c>
      <c r="F9" s="17">
        <f>LOOKUP(5,'10 Teams'!NUMBERS, '10 Teams'!TEAMS)</f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">
      <c r="A10" s="2">
        <v>10</v>
      </c>
      <c r="B10" s="2"/>
      <c r="C10" s="2"/>
      <c r="D10" s="17">
        <f>LOOKUP(8,'10 Teams'!NUMBERS, '10 Teams'!TEAMS)</f>
        <v>0</v>
      </c>
      <c r="E10" s="18" t="s">
        <v>6</v>
      </c>
      <c r="F10" s="17">
        <f>LOOKUP(6,'10 Teams'!NUMBERS, '10 Teams'!TEAMS)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">
      <c r="A11" s="2"/>
      <c r="B11" s="2"/>
      <c r="C11" s="2"/>
      <c r="D11" s="17">
        <f>LOOKUP(7,'10 Teams'!NUMBERS, '10 Teams'!TEAMS)</f>
        <v>0</v>
      </c>
      <c r="E11" s="18" t="s">
        <v>6</v>
      </c>
      <c r="F11" s="17">
        <f>LOOKUP(1,'10 Teams'!NUMBERS, '10 Teams'!TEAMS)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">
      <c r="A12" s="2"/>
      <c r="B12" s="21" t="s">
        <v>33</v>
      </c>
      <c r="C12" s="2"/>
      <c r="D12" s="17">
        <f>LOOKUP(10,'10 Teams'!NUMBERS, '10 Teams'!TEAMS)</f>
        <v>0</v>
      </c>
      <c r="E12" s="18" t="s">
        <v>6</v>
      </c>
      <c r="F12" s="17">
        <f>LOOKUP(4,'10 Teams'!NUMBERS, '10 Teams'!TEAMS)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2">
      <c r="A13" s="2"/>
      <c r="B13" s="3" t="s">
        <v>27</v>
      </c>
      <c r="C13" s="2"/>
      <c r="D13" s="19">
        <f>LOOKUP(2,'10 Teams'!NUMBERS, '10 Teams'!TEAMS)</f>
        <v>0</v>
      </c>
      <c r="E13" s="20" t="s">
        <v>6</v>
      </c>
      <c r="F13" s="19">
        <f>LOOKUP(3,'10 Teams'!NUMBERS, '10 Teams'!TEAMS)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">
      <c r="A14" s="2"/>
      <c r="B14" s="3" t="s">
        <v>38</v>
      </c>
      <c r="C14" s="2"/>
      <c r="D14" s="40" t="s">
        <v>10</v>
      </c>
      <c r="E14" s="41"/>
      <c r="F14" s="4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">
      <c r="A15" s="2"/>
      <c r="B15" s="3" t="s">
        <v>39</v>
      </c>
      <c r="C15" s="2"/>
      <c r="D15" s="17">
        <f>LOOKUP(6,'10 Teams'!NUMBERS, '10 Teams'!TEAMS)</f>
        <v>0</v>
      </c>
      <c r="E15" s="18" t="s">
        <v>6</v>
      </c>
      <c r="F15" s="17">
        <f>LOOKUP(9,'10 Teams'!NUMBERS, '10 Teams'!TEAMS)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2">
      <c r="A16" s="2"/>
      <c r="B16" s="3" t="s">
        <v>41</v>
      </c>
      <c r="C16" s="2"/>
      <c r="D16" s="17">
        <f>LOOKUP(4,'10 Teams'!NUMBERS, '10 Teams'!TEAMS)</f>
        <v>0</v>
      </c>
      <c r="E16" s="18" t="s">
        <v>6</v>
      </c>
      <c r="F16" s="17">
        <f>LOOKUP(2,'10 Teams'!NUMBERS, '10 Teams'!TEAMS)</f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">
      <c r="A17" s="2"/>
      <c r="B17" s="3" t="s">
        <v>42</v>
      </c>
      <c r="C17" s="2"/>
      <c r="D17" s="17">
        <f>LOOKUP(5,'10 Teams'!NUMBERS, '10 Teams'!TEAMS)</f>
        <v>0</v>
      </c>
      <c r="E17" s="18" t="s">
        <v>6</v>
      </c>
      <c r="F17" s="17">
        <f>LOOKUP(10,'10 Teams'!NUMBERS, '10 Teams'!TEAMS)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2">
      <c r="A18" s="2"/>
      <c r="B18" s="2"/>
      <c r="C18" s="2"/>
      <c r="D18" s="17">
        <f>LOOKUP(1,'10 Teams'!NUMBERS, '10 Teams'!TEAMS)</f>
        <v>0</v>
      </c>
      <c r="E18" s="18" t="s">
        <v>6</v>
      </c>
      <c r="F18" s="17">
        <f>LOOKUP(3,'10 Teams'!NUMBERS, '10 Teams'!TEAMS)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2">
      <c r="A19" s="2"/>
      <c r="B19" s="2"/>
      <c r="C19" s="2"/>
      <c r="D19" s="19">
        <f>LOOKUP(7,'10 Teams'!NUMBERS, '10 Teams'!TEAMS)</f>
        <v>0</v>
      </c>
      <c r="E19" s="20" t="s">
        <v>6</v>
      </c>
      <c r="F19" s="19">
        <f>LOOKUP(8,'10 Teams'!NUMBERS, '10 Teams'!TEAMS)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2">
      <c r="A20" s="2"/>
      <c r="B20" s="2"/>
      <c r="C20" s="2"/>
      <c r="D20" s="40" t="s">
        <v>11</v>
      </c>
      <c r="E20" s="41"/>
      <c r="F20" s="4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">
      <c r="A21" s="2"/>
      <c r="B21" s="2"/>
      <c r="C21" s="2"/>
      <c r="D21" s="17">
        <f>LOOKUP(3,'10 Teams'!NUMBERS, '10 Teams'!TEAMS)</f>
        <v>0</v>
      </c>
      <c r="E21" s="18" t="s">
        <v>6</v>
      </c>
      <c r="F21" s="17">
        <f>LOOKUP(4,'10 Teams'!NUMBERS, '10 Teams'!TEAMS)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">
      <c r="A22" s="2"/>
      <c r="B22" s="2"/>
      <c r="C22" s="2"/>
      <c r="D22" s="17">
        <f>LOOKUP(9,'10 Teams'!NUMBERS, '10 Teams'!TEAMS)</f>
        <v>0</v>
      </c>
      <c r="E22" s="18" t="s">
        <v>6</v>
      </c>
      <c r="F22" s="17">
        <f>LOOKUP(7,'10 Teams'!NUMBERS, '10 Teams'!TEAMS)</f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">
      <c r="A23" s="2"/>
      <c r="B23" s="2"/>
      <c r="C23" s="2"/>
      <c r="D23" s="17">
        <f>LOOKUP(10,'10 Teams'!NUMBERS, '10 Teams'!TEAMS)</f>
        <v>0</v>
      </c>
      <c r="E23" s="18" t="s">
        <v>6</v>
      </c>
      <c r="F23" s="17">
        <f>LOOKUP(6,'10 Teams'!NUMBERS, '10 Teams'!TEAMS)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">
      <c r="A24" s="2"/>
      <c r="B24" s="2"/>
      <c r="C24" s="2"/>
      <c r="D24" s="17">
        <f>LOOKUP(2,'10 Teams'!NUMBERS, '10 Teams'!TEAMS)</f>
        <v>0</v>
      </c>
      <c r="E24" s="18" t="s">
        <v>6</v>
      </c>
      <c r="F24" s="17">
        <f>LOOKUP(5,'10 Teams'!NUMBERS, '10 Teams'!TEAMS)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">
      <c r="A25" s="2"/>
      <c r="B25" s="2"/>
      <c r="C25" s="2"/>
      <c r="D25" s="19">
        <f>LOOKUP(8,'10 Teams'!NUMBERS, '10 Teams'!TEAMS)</f>
        <v>0</v>
      </c>
      <c r="E25" s="20" t="s">
        <v>6</v>
      </c>
      <c r="F25" s="19">
        <f>LOOKUP(1,'10 Teams'!NUMBERS, '10 Teams'!TEAMS)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">
      <c r="A26" s="2"/>
      <c r="B26" s="2"/>
      <c r="C26" s="2"/>
      <c r="D26" s="40" t="s">
        <v>12</v>
      </c>
      <c r="E26" s="41"/>
      <c r="F26" s="4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">
      <c r="A27" s="2"/>
      <c r="B27" s="2"/>
      <c r="C27" s="2"/>
      <c r="D27" s="17">
        <f>LOOKUP(8,'10 Teams'!NUMBERS, '10 Teams'!TEAMS)</f>
        <v>0</v>
      </c>
      <c r="E27" s="18" t="s">
        <v>6</v>
      </c>
      <c r="F27" s="17">
        <f>LOOKUP(9,'10 Teams'!NUMBERS, '10 Teams'!TEAMS)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">
      <c r="A28" s="2"/>
      <c r="B28" s="2"/>
      <c r="C28" s="2"/>
      <c r="D28" s="17">
        <f>LOOKUP(5,'10 Teams'!NUMBERS, '10 Teams'!TEAMS)</f>
        <v>0</v>
      </c>
      <c r="E28" s="18" t="s">
        <v>6</v>
      </c>
      <c r="F28" s="17">
        <f>LOOKUP(3,'10 Teams'!NUMBERS, '10 Teams'!TEAMS)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">
      <c r="A29" s="2"/>
      <c r="B29" s="2"/>
      <c r="C29" s="2"/>
      <c r="D29" s="17">
        <f>LOOKUP(6,'10 Teams'!NUMBERS, '10 Teams'!TEAMS)</f>
        <v>0</v>
      </c>
      <c r="E29" s="18" t="s">
        <v>6</v>
      </c>
      <c r="F29" s="17">
        <f>LOOKUP(2,'10 Teams'!NUMBERS, '10 Teams'!TEAMS)</f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">
      <c r="A30" s="2"/>
      <c r="B30" s="2"/>
      <c r="C30" s="2"/>
      <c r="D30" s="17">
        <f>LOOKUP(7,'10 Teams'!NUMBERS, '10 Teams'!TEAMS)</f>
        <v>0</v>
      </c>
      <c r="E30" s="18" t="s">
        <v>6</v>
      </c>
      <c r="F30" s="17">
        <f>LOOKUP(10,'10 Teams'!NUMBERS, '10 Teams'!TEAMS)</f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">
      <c r="A31" s="2"/>
      <c r="B31" s="2"/>
      <c r="C31" s="2"/>
      <c r="D31" s="19">
        <f>LOOKUP(1,'10 Teams'!NUMBERS, '10 Teams'!TEAMS)</f>
        <v>0</v>
      </c>
      <c r="E31" s="20" t="s">
        <v>6</v>
      </c>
      <c r="F31" s="19">
        <f>LOOKUP(4,'10 Teams'!NUMBERS, '10 Teams'!TEAMS)</f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">
      <c r="A32" s="2"/>
      <c r="B32" s="2"/>
      <c r="C32" s="2"/>
      <c r="D32" s="40" t="s">
        <v>13</v>
      </c>
      <c r="E32" s="41"/>
      <c r="F32" s="4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">
      <c r="A33" s="2"/>
      <c r="B33" s="2"/>
      <c r="C33" s="2"/>
      <c r="D33" s="17">
        <f>LOOKUP(3,'10 Teams'!NUMBERS, '10 Teams'!TEAMS)</f>
        <v>0</v>
      </c>
      <c r="E33" s="18" t="s">
        <v>6</v>
      </c>
      <c r="F33" s="17">
        <f>LOOKUP(6,'10 Teams'!NUMBERS, '10 Teams'!TEAMS)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">
      <c r="A34" s="2"/>
      <c r="B34" s="2"/>
      <c r="C34" s="2"/>
      <c r="D34" s="17">
        <f>LOOKUP(10,'10 Teams'!NUMBERS, '10 Teams'!TEAMS)</f>
        <v>0</v>
      </c>
      <c r="E34" s="18" t="s">
        <v>6</v>
      </c>
      <c r="F34" s="17">
        <f>LOOKUP(8,'10 Teams'!NUMBERS, '10 Teams'!TEAMS)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">
      <c r="A35" s="2"/>
      <c r="B35" s="2"/>
      <c r="C35" s="2"/>
      <c r="D35" s="17">
        <f>LOOKUP(2,'10 Teams'!NUMBERS, '10 Teams'!TEAMS)</f>
        <v>0</v>
      </c>
      <c r="E35" s="18" t="s">
        <v>6</v>
      </c>
      <c r="F35" s="17">
        <f>LOOKUP(7,'10 Teams'!NUMBERS, '10 Teams'!TEAMS)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">
      <c r="A36" s="2"/>
      <c r="B36" s="2"/>
      <c r="C36" s="2"/>
      <c r="D36" s="17">
        <f>LOOKUP(9,'10 Teams'!NUMBERS, '10 Teams'!TEAMS)</f>
        <v>0</v>
      </c>
      <c r="E36" s="18" t="s">
        <v>6</v>
      </c>
      <c r="F36" s="17">
        <f>LOOKUP(1,'10 Teams'!NUMBERS, '10 Teams'!TEAMS)</f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">
      <c r="A37" s="2"/>
      <c r="B37" s="2"/>
      <c r="C37" s="2"/>
      <c r="D37" s="19">
        <f>LOOKUP(4,'10 Teams'!NUMBERS, '10 Teams'!TEAMS)</f>
        <v>0</v>
      </c>
      <c r="E37" s="20" t="s">
        <v>6</v>
      </c>
      <c r="F37" s="19">
        <f>LOOKUP(5,'10 Teams'!NUMBERS, '10 Teams'!TEAMS)</f>
        <v>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">
      <c r="A38" s="2"/>
      <c r="B38" s="2"/>
      <c r="C38" s="2"/>
      <c r="D38" s="40" t="s">
        <v>14</v>
      </c>
      <c r="E38" s="41"/>
      <c r="F38" s="4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">
      <c r="A39" s="2"/>
      <c r="B39" s="2"/>
      <c r="C39" s="2"/>
      <c r="D39" s="17">
        <f>LOOKUP(7,'10 Teams'!NUMBERS, '10 Teams'!TEAMS)</f>
        <v>0</v>
      </c>
      <c r="E39" s="18" t="s">
        <v>6</v>
      </c>
      <c r="F39" s="17">
        <f>LOOKUP(3,'10 Teams'!NUMBERS, '10 Teams'!TEAMS)</f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">
      <c r="A40" s="2"/>
      <c r="B40" s="2"/>
      <c r="C40" s="2"/>
      <c r="D40" s="17">
        <f>LOOKUP(6,'10 Teams'!NUMBERS, '10 Teams'!TEAMS)</f>
        <v>0</v>
      </c>
      <c r="E40" s="18" t="s">
        <v>6</v>
      </c>
      <c r="F40" s="17">
        <f>LOOKUP(4,'10 Teams'!NUMBERS, '10 Teams'!TEAMS)</f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">
      <c r="A41" s="2"/>
      <c r="B41" s="2"/>
      <c r="C41" s="2"/>
      <c r="D41" s="17">
        <f>LOOKUP(1,'10 Teams'!NUMBERS, '10 Teams'!TEAMS)</f>
        <v>0</v>
      </c>
      <c r="E41" s="18" t="s">
        <v>6</v>
      </c>
      <c r="F41" s="17">
        <f>LOOKUP(5,'10 Teams'!NUMBERS, '10 Teams'!TEAMS)</f>
        <v>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">
      <c r="A42" s="2"/>
      <c r="B42" s="2"/>
      <c r="C42" s="2"/>
      <c r="D42" s="17">
        <f>LOOKUP(8,'10 Teams'!NUMBERS, '10 Teams'!TEAMS)</f>
        <v>0</v>
      </c>
      <c r="E42" s="18" t="s">
        <v>6</v>
      </c>
      <c r="F42" s="17">
        <f>LOOKUP(2,'10 Teams'!NUMBERS, '10 Teams'!TEAMS)</f>
        <v>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">
      <c r="A43" s="2"/>
      <c r="B43" s="2"/>
      <c r="C43" s="2"/>
      <c r="D43" s="19">
        <f>LOOKUP(9,'10 Teams'!NUMBERS, '10 Teams'!TEAMS)</f>
        <v>0</v>
      </c>
      <c r="E43" s="20" t="s">
        <v>6</v>
      </c>
      <c r="F43" s="19">
        <f>LOOKUP(10,'10 Teams'!NUMBERS, '10 Teams'!TEAMS)</f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">
      <c r="A44" s="2"/>
      <c r="B44" s="2"/>
      <c r="C44" s="2"/>
      <c r="D44" s="40" t="s">
        <v>15</v>
      </c>
      <c r="E44" s="41"/>
      <c r="F44" s="4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">
      <c r="A45" s="2"/>
      <c r="B45" s="2"/>
      <c r="C45" s="2"/>
      <c r="D45" s="17">
        <f>LOOKUP(2,'10 Teams'!NUMBERS, '10 Teams'!TEAMS)</f>
        <v>0</v>
      </c>
      <c r="E45" s="18" t="s">
        <v>6</v>
      </c>
      <c r="F45" s="17">
        <f>LOOKUP(9,'10 Teams'!NUMBERS, '10 Teams'!TEAMS)</f>
        <v>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">
      <c r="A46" s="2"/>
      <c r="B46" s="2"/>
      <c r="C46" s="2"/>
      <c r="D46" s="17">
        <f>LOOKUP(10,'10 Teams'!NUMBERS, '10 Teams'!TEAMS)</f>
        <v>0</v>
      </c>
      <c r="E46" s="18" t="s">
        <v>6</v>
      </c>
      <c r="F46" s="17">
        <f>LOOKUP(1,'10 Teams'!NUMBERS, '10 Teams'!TEAMS)</f>
        <v>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">
      <c r="A47" s="2"/>
      <c r="B47" s="2"/>
      <c r="C47" s="2"/>
      <c r="D47" s="17">
        <f>LOOKUP(3,'10 Teams'!NUMBERS, '10 Teams'!TEAMS)</f>
        <v>0</v>
      </c>
      <c r="E47" s="18" t="s">
        <v>6</v>
      </c>
      <c r="F47" s="17">
        <f>LOOKUP(8,'10 Teams'!NUMBERS, '10 Teams'!TEAMS)</f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">
      <c r="A48" s="2"/>
      <c r="B48" s="2"/>
      <c r="C48" s="2"/>
      <c r="D48" s="17">
        <f>LOOKUP(4,'10 Teams'!NUMBERS, '10 Teams'!TEAMS)</f>
        <v>0</v>
      </c>
      <c r="E48" s="18" t="s">
        <v>6</v>
      </c>
      <c r="F48" s="17">
        <f>LOOKUP(7,'10 Teams'!NUMBERS, '10 Teams'!TEAMS)</f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">
      <c r="A49" s="2"/>
      <c r="B49" s="2"/>
      <c r="C49" s="2"/>
      <c r="D49" s="19">
        <f>LOOKUP(5,'10 Teams'!NUMBERS, '10 Teams'!TEAMS)</f>
        <v>0</v>
      </c>
      <c r="E49" s="20" t="s">
        <v>6</v>
      </c>
      <c r="F49" s="19">
        <f>LOOKUP(6,'10 Teams'!NUMBERS, '10 Teams'!TEAMS)</f>
        <v>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">
      <c r="A50" s="2"/>
      <c r="B50" s="2"/>
      <c r="C50" s="2"/>
      <c r="D50" s="40" t="s">
        <v>16</v>
      </c>
      <c r="E50" s="41"/>
      <c r="F50" s="4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">
      <c r="A51" s="2"/>
      <c r="B51" s="2"/>
      <c r="C51" s="2"/>
      <c r="D51" s="17">
        <f>LOOKUP(1,'10 Teams'!NUMBERS, '10 Teams'!TEAMS)</f>
        <v>0</v>
      </c>
      <c r="E51" s="18" t="s">
        <v>6</v>
      </c>
      <c r="F51" s="17">
        <f>LOOKUP(6,'10 Teams'!NUMBERS, '10 Teams'!TEAMS)</f>
        <v>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">
      <c r="A52" s="2"/>
      <c r="B52" s="2"/>
      <c r="C52" s="2"/>
      <c r="D52" s="17">
        <f>LOOKUP(7,'10 Teams'!NUMBERS, '10 Teams'!TEAMS)</f>
        <v>0</v>
      </c>
      <c r="E52" s="18" t="s">
        <v>6</v>
      </c>
      <c r="F52" s="17">
        <f>LOOKUP(5,'10 Teams'!NUMBERS, '10 Teams'!TEAMS)</f>
        <v>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">
      <c r="A53" s="2"/>
      <c r="B53" s="2"/>
      <c r="C53" s="2"/>
      <c r="D53" s="17">
        <f>LOOKUP(8,'10 Teams'!NUMBERS, '10 Teams'!TEAMS)</f>
        <v>0</v>
      </c>
      <c r="E53" s="18" t="s">
        <v>6</v>
      </c>
      <c r="F53" s="17">
        <f>LOOKUP(4,'10 Teams'!NUMBERS, '10 Teams'!TEAMS)</f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">
      <c r="A54" s="2"/>
      <c r="B54" s="2"/>
      <c r="C54" s="2"/>
      <c r="D54" s="17">
        <f>LOOKUP(9,'10 Teams'!NUMBERS, '10 Teams'!TEAMS)</f>
        <v>0</v>
      </c>
      <c r="E54" s="18" t="s">
        <v>6</v>
      </c>
      <c r="F54" s="17">
        <f>LOOKUP(3,'10 Teams'!NUMBERS, '10 Teams'!TEAMS)</f>
        <v>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">
      <c r="A55" s="2"/>
      <c r="B55" s="2"/>
      <c r="C55" s="2"/>
      <c r="D55" s="19">
        <f>LOOKUP(10,'10 Teams'!NUMBERS, '10 Teams'!TEAMS)</f>
        <v>0</v>
      </c>
      <c r="E55" s="20" t="s">
        <v>6</v>
      </c>
      <c r="F55" s="19">
        <f>LOOKUP(2,'10 Teams'!NUMBERS, '10 Teams'!TEAMS)</f>
        <v>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">
      <c r="A56" s="2"/>
      <c r="B56" s="2"/>
      <c r="C56" s="2"/>
      <c r="D56" s="40" t="s">
        <v>17</v>
      </c>
      <c r="E56" s="41"/>
      <c r="F56" s="4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">
      <c r="A57" s="2"/>
      <c r="B57" s="2"/>
      <c r="C57" s="2"/>
      <c r="D57" s="17">
        <f>LOOKUP(10,'10 Teams'!NUMBERS, '10 Teams'!TEAMS)</f>
        <v>0</v>
      </c>
      <c r="E57" s="18" t="s">
        <v>6</v>
      </c>
      <c r="F57" s="17">
        <f>LOOKUP(3,'10 Teams'!NUMBERS, '10 Teams'!TEAMS)</f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">
      <c r="A58" s="2"/>
      <c r="B58" s="2"/>
      <c r="C58" s="2"/>
      <c r="D58" s="17">
        <f>LOOKUP(2,'10 Teams'!NUMBERS, '10 Teams'!TEAMS)</f>
        <v>0</v>
      </c>
      <c r="E58" s="18" t="s">
        <v>6</v>
      </c>
      <c r="F58" s="17">
        <f>LOOKUP(1,'10 Teams'!NUMBERS, '10 Teams'!TEAMS)</f>
        <v>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">
      <c r="A59" s="2"/>
      <c r="B59" s="2"/>
      <c r="C59" s="2"/>
      <c r="D59" s="17">
        <f>LOOKUP(9,'10 Teams'!NUMBERS, '10 Teams'!TEAMS)</f>
        <v>0</v>
      </c>
      <c r="E59" s="18" t="s">
        <v>6</v>
      </c>
      <c r="F59" s="17">
        <f>LOOKUP(4,'10 Teams'!NUMBERS, '10 Teams'!TEAMS)</f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">
      <c r="A60" s="2"/>
      <c r="B60" s="2"/>
      <c r="C60" s="2"/>
      <c r="D60" s="17">
        <f>LOOKUP(8,'10 Teams'!NUMBERS, '10 Teams'!TEAMS)</f>
        <v>0</v>
      </c>
      <c r="E60" s="18" t="s">
        <v>6</v>
      </c>
      <c r="F60" s="17">
        <f>LOOKUP(5,'10 Teams'!NUMBERS, '10 Teams'!TEAMS)</f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">
      <c r="A61" s="2"/>
      <c r="B61" s="2"/>
      <c r="C61" s="2"/>
      <c r="D61" s="19">
        <f>LOOKUP(7,'10 Teams'!NUMBERS, '10 Teams'!TEAMS)</f>
        <v>0</v>
      </c>
      <c r="E61" s="20" t="s">
        <v>6</v>
      </c>
      <c r="F61" s="19">
        <f>LOOKUP(6,'10 Teams'!NUMBERS, '10 Teams'!TEAMS)</f>
        <v>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">
      <c r="A62" s="2"/>
      <c r="B62" s="2"/>
      <c r="C62" s="2"/>
      <c r="D62" s="40" t="s">
        <v>18</v>
      </c>
      <c r="E62" s="41"/>
      <c r="F62" s="4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">
      <c r="A63" s="2"/>
      <c r="B63" s="2"/>
      <c r="C63" s="2"/>
      <c r="D63" s="17">
        <f>LOOKUP(5,'10 Teams'!NUMBERS, '10 Teams'!TEAMS)</f>
        <v>0</v>
      </c>
      <c r="E63" s="18" t="s">
        <v>6</v>
      </c>
      <c r="F63" s="17">
        <f>LOOKUP(9,'10 Teams'!NUMBERS, '10 Teams'!TEAMS)</f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">
      <c r="A64" s="2"/>
      <c r="B64" s="2"/>
      <c r="C64" s="2"/>
      <c r="D64" s="17">
        <f>LOOKUP(6,'10 Teams'!NUMBERS, '10 Teams'!TEAMS)</f>
        <v>0</v>
      </c>
      <c r="E64" s="18" t="s">
        <v>6</v>
      </c>
      <c r="F64" s="17">
        <f>LOOKUP(8,'10 Teams'!NUMBERS, '10 Teams'!TEAMS)</f>
        <v>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">
      <c r="A65" s="2"/>
      <c r="B65" s="2"/>
      <c r="C65" s="2"/>
      <c r="D65" s="17">
        <f>LOOKUP(1,'10 Teams'!NUMBERS, '10 Teams'!TEAMS)</f>
        <v>0</v>
      </c>
      <c r="E65" s="18" t="s">
        <v>6</v>
      </c>
      <c r="F65" s="17">
        <f>LOOKUP(7,'10 Teams'!NUMBERS, '10 Teams'!TEAMS)</f>
        <v>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">
      <c r="A66" s="2"/>
      <c r="B66" s="2"/>
      <c r="C66" s="2"/>
      <c r="D66" s="17">
        <f>LOOKUP(4,'10 Teams'!NUMBERS, '10 Teams'!TEAMS)</f>
        <v>0</v>
      </c>
      <c r="E66" s="18" t="s">
        <v>6</v>
      </c>
      <c r="F66" s="17">
        <f>LOOKUP(10,'10 Teams'!NUMBERS, '10 Teams'!TEAMS)</f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">
      <c r="A67" s="2"/>
      <c r="B67" s="2"/>
      <c r="C67" s="2"/>
      <c r="D67" s="19">
        <f>LOOKUP(3,'10 Teams'!NUMBERS, '10 Teams'!TEAMS)</f>
        <v>0</v>
      </c>
      <c r="E67" s="20" t="s">
        <v>6</v>
      </c>
      <c r="F67" s="19">
        <f>LOOKUP(2,'10 Teams'!NUMBERS, '10 Teams'!TEAMS)</f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">
      <c r="A68" s="2"/>
      <c r="B68" s="2"/>
      <c r="C68" s="2"/>
      <c r="D68" s="40" t="s">
        <v>19</v>
      </c>
      <c r="E68" s="41"/>
      <c r="F68" s="4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">
      <c r="A69" s="2"/>
      <c r="B69" s="2"/>
      <c r="C69" s="2"/>
      <c r="D69" s="17">
        <f>LOOKUP(9,'10 Teams'!NUMBERS, '10 Teams'!TEAMS)</f>
        <v>0</v>
      </c>
      <c r="E69" s="18" t="s">
        <v>6</v>
      </c>
      <c r="F69" s="17">
        <f>LOOKUP(6,'10 Teams'!NUMBERS, '10 Teams'!TEAMS)</f>
        <v>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">
      <c r="A70" s="2"/>
      <c r="B70" s="2"/>
      <c r="C70" s="2"/>
      <c r="D70" s="17">
        <f>LOOKUP(2,'10 Teams'!NUMBERS, '10 Teams'!TEAMS)</f>
        <v>0</v>
      </c>
      <c r="E70" s="18" t="s">
        <v>6</v>
      </c>
      <c r="F70" s="17">
        <f>LOOKUP(4,'10 Teams'!NUMBERS, '10 Teams'!TEAMS)</f>
        <v>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">
      <c r="A71" s="2"/>
      <c r="B71" s="2"/>
      <c r="C71" s="2"/>
      <c r="D71" s="17">
        <f>LOOKUP(10,'10 Teams'!NUMBERS, '10 Teams'!TEAMS)</f>
        <v>0</v>
      </c>
      <c r="E71" s="18" t="s">
        <v>6</v>
      </c>
      <c r="F71" s="17">
        <f>LOOKUP(5,'10 Teams'!NUMBERS, '10 Teams'!TEAMS)</f>
        <v>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">
      <c r="A72" s="2"/>
      <c r="B72" s="2"/>
      <c r="C72" s="2"/>
      <c r="D72" s="17">
        <f>LOOKUP(3,'10 Teams'!NUMBERS, '10 Teams'!TEAMS)</f>
        <v>0</v>
      </c>
      <c r="E72" s="18" t="s">
        <v>6</v>
      </c>
      <c r="F72" s="17">
        <f>LOOKUP(1,'10 Teams'!NUMBERS, '10 Teams'!TEAMS)</f>
        <v>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">
      <c r="A73" s="2"/>
      <c r="B73" s="2"/>
      <c r="C73" s="2"/>
      <c r="D73" s="19">
        <f>LOOKUP(8,'10 Teams'!NUMBERS, '10 Teams'!TEAMS)</f>
        <v>0</v>
      </c>
      <c r="E73" s="20" t="s">
        <v>6</v>
      </c>
      <c r="F73" s="19">
        <f>LOOKUP(7,'10 Teams'!NUMBERS, '10 Teams'!TEAMS)</f>
        <v>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2"/>
      <c r="B74" s="2"/>
      <c r="C74" s="2"/>
      <c r="D74" s="40" t="s">
        <v>20</v>
      </c>
      <c r="E74" s="41"/>
      <c r="F74" s="4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2"/>
      <c r="B75" s="2"/>
      <c r="C75" s="2"/>
      <c r="D75" s="17">
        <f>LOOKUP(4,'10 Teams'!NUMBERS, '10 Teams'!TEAMS)</f>
        <v>0</v>
      </c>
      <c r="E75" s="18" t="s">
        <v>6</v>
      </c>
      <c r="F75" s="17">
        <f>LOOKUP(3,'10 Teams'!NUMBERS, '10 Teams'!TEAMS)</f>
        <v>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">
      <c r="A76" s="2"/>
      <c r="B76" s="2"/>
      <c r="C76" s="2"/>
      <c r="D76" s="17">
        <f>LOOKUP(7,'10 Teams'!NUMBERS, '10 Teams'!TEAMS)</f>
        <v>0</v>
      </c>
      <c r="E76" s="18" t="s">
        <v>6</v>
      </c>
      <c r="F76" s="17">
        <f>LOOKUP(9,'10 Teams'!NUMBERS, '10 Teams'!TEAMS)</f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">
      <c r="A77" s="2"/>
      <c r="B77" s="2"/>
      <c r="C77" s="2"/>
      <c r="D77" s="17">
        <f>LOOKUP(6,'10 Teams'!NUMBERS, '10 Teams'!TEAMS)</f>
        <v>0</v>
      </c>
      <c r="E77" s="18" t="s">
        <v>6</v>
      </c>
      <c r="F77" s="17">
        <f>LOOKUP(10,'10 Teams'!NUMBERS, '10 Teams'!TEAMS)</f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">
      <c r="A78" s="2"/>
      <c r="B78" s="2"/>
      <c r="C78" s="2"/>
      <c r="D78" s="17">
        <f>LOOKUP(5,'10 Teams'!NUMBERS, '10 Teams'!TEAMS)</f>
        <v>0</v>
      </c>
      <c r="E78" s="18" t="s">
        <v>6</v>
      </c>
      <c r="F78" s="17">
        <f>LOOKUP(2,'10 Teams'!NUMBERS, '10 Teams'!TEAMS)</f>
        <v>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">
      <c r="A79" s="2"/>
      <c r="B79" s="2"/>
      <c r="C79" s="2"/>
      <c r="D79" s="19">
        <f>LOOKUP(1,'10 Teams'!NUMBERS, '10 Teams'!TEAMS)</f>
        <v>0</v>
      </c>
      <c r="E79" s="20" t="s">
        <v>6</v>
      </c>
      <c r="F79" s="19">
        <f>LOOKUP(8,'10 Teams'!NUMBERS, '10 Teams'!TEAMS)</f>
        <v>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">
      <c r="A80" s="2"/>
      <c r="B80" s="2"/>
      <c r="C80" s="2"/>
      <c r="D80" s="40" t="s">
        <v>21</v>
      </c>
      <c r="E80" s="41"/>
      <c r="F80" s="4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">
      <c r="A81" s="2"/>
      <c r="B81" s="2"/>
      <c r="C81" s="2"/>
      <c r="D81" s="17">
        <f>LOOKUP(9,'10 Teams'!NUMBERS, '10 Teams'!TEAMS)</f>
        <v>0</v>
      </c>
      <c r="E81" s="18" t="s">
        <v>6</v>
      </c>
      <c r="F81" s="17">
        <f>LOOKUP(8,'10 Teams'!NUMBERS, '10 Teams'!TEAMS)</f>
        <v>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">
      <c r="A82" s="2"/>
      <c r="B82" s="2"/>
      <c r="C82" s="2"/>
      <c r="D82" s="17">
        <f>LOOKUP(3,'10 Teams'!NUMBERS, '10 Teams'!TEAMS)</f>
        <v>0</v>
      </c>
      <c r="E82" s="18" t="s">
        <v>6</v>
      </c>
      <c r="F82" s="17">
        <f>LOOKUP(5,'10 Teams'!NUMBERS, '10 Teams'!TEAMS)</f>
        <v>0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">
      <c r="A83" s="2"/>
      <c r="B83" s="2"/>
      <c r="C83" s="2"/>
      <c r="D83" s="17">
        <f>LOOKUP(2,'10 Teams'!NUMBERS, '10 Teams'!TEAMS)</f>
        <v>0</v>
      </c>
      <c r="E83" s="18" t="s">
        <v>6</v>
      </c>
      <c r="F83" s="17">
        <f>LOOKUP(6,'10 Teams'!NUMBERS, '10 Teams'!TEAMS)</f>
        <v>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">
      <c r="A84" s="2"/>
      <c r="B84" s="2"/>
      <c r="C84" s="2"/>
      <c r="D84" s="17">
        <f>LOOKUP(10,'10 Teams'!NUMBERS, '10 Teams'!TEAMS)</f>
        <v>0</v>
      </c>
      <c r="E84" s="18" t="s">
        <v>6</v>
      </c>
      <c r="F84" s="17">
        <f>LOOKUP(7,'10 Teams'!NUMBERS, '10 Teams'!TEAMS)</f>
        <v>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">
      <c r="A85" s="2"/>
      <c r="B85" s="2"/>
      <c r="C85" s="2"/>
      <c r="D85" s="19">
        <f>LOOKUP(4,'10 Teams'!NUMBERS, '10 Teams'!TEAMS)</f>
        <v>0</v>
      </c>
      <c r="E85" s="20" t="s">
        <v>6</v>
      </c>
      <c r="F85" s="19">
        <f>LOOKUP(1,'10 Teams'!NUMBERS, '10 Teams'!TEAMS)</f>
        <v>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">
      <c r="A86" s="2"/>
      <c r="B86" s="2"/>
      <c r="C86" s="2"/>
      <c r="D86" s="40" t="s">
        <v>22</v>
      </c>
      <c r="E86" s="41"/>
      <c r="F86" s="4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">
      <c r="A87" s="2"/>
      <c r="B87" s="2"/>
      <c r="C87" s="2"/>
      <c r="D87" s="17">
        <f>LOOKUP(6,'10 Teams'!NUMBERS, '10 Teams'!TEAMS)</f>
        <v>0</v>
      </c>
      <c r="E87" s="18" t="s">
        <v>6</v>
      </c>
      <c r="F87" s="17">
        <f>LOOKUP(3,'10 Teams'!NUMBERS, '10 Teams'!TEAMS)</f>
        <v>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">
      <c r="A88" s="2"/>
      <c r="B88" s="2"/>
      <c r="C88" s="2"/>
      <c r="D88" s="17">
        <f>LOOKUP(8,'10 Teams'!NUMBERS, '10 Teams'!TEAMS)</f>
        <v>0</v>
      </c>
      <c r="E88" s="18" t="s">
        <v>6</v>
      </c>
      <c r="F88" s="17">
        <f>LOOKUP(10,'10 Teams'!NUMBERS, '10 Teams'!TEAMS)</f>
        <v>0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">
      <c r="A89" s="2"/>
      <c r="B89" s="2"/>
      <c r="C89" s="2"/>
      <c r="D89" s="17">
        <f>LOOKUP(7,'10 Teams'!NUMBERS, '10 Teams'!TEAMS)</f>
        <v>0</v>
      </c>
      <c r="E89" s="18" t="s">
        <v>6</v>
      </c>
      <c r="F89" s="17">
        <f>LOOKUP(2,'10 Teams'!NUMBERS, '10 Teams'!TEAMS)</f>
        <v>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">
      <c r="A90" s="2"/>
      <c r="B90" s="2"/>
      <c r="C90" s="2"/>
      <c r="D90" s="17">
        <f>LOOKUP(1,'10 Teams'!NUMBERS, '10 Teams'!TEAMS)</f>
        <v>0</v>
      </c>
      <c r="E90" s="18" t="s">
        <v>6</v>
      </c>
      <c r="F90" s="17">
        <f>LOOKUP(9,'10 Teams'!NUMBERS, '10 Teams'!TEAMS)</f>
        <v>0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">
      <c r="A91" s="2"/>
      <c r="B91" s="2"/>
      <c r="C91" s="2"/>
      <c r="D91" s="19">
        <f>LOOKUP(5,'10 Teams'!NUMBERS, '10 Teams'!TEAMS)</f>
        <v>0</v>
      </c>
      <c r="E91" s="20" t="s">
        <v>6</v>
      </c>
      <c r="F91" s="19">
        <f>LOOKUP(4,'10 Teams'!NUMBERS, '10 Teams'!TEAMS)</f>
        <v>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">
      <c r="A92" s="2"/>
      <c r="B92" s="2"/>
      <c r="C92" s="2"/>
      <c r="D92" s="40" t="s">
        <v>23</v>
      </c>
      <c r="E92" s="41"/>
      <c r="F92" s="4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">
      <c r="A93" s="2"/>
      <c r="B93" s="2"/>
      <c r="C93" s="2"/>
      <c r="D93" s="17">
        <f>LOOKUP(3,'10 Teams'!NUMBERS, '10 Teams'!TEAMS)</f>
        <v>0</v>
      </c>
      <c r="E93" s="18" t="s">
        <v>6</v>
      </c>
      <c r="F93" s="17">
        <f>LOOKUP(7,'10 Teams'!NUMBERS, '10 Teams'!TEAMS)</f>
        <v>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">
      <c r="A94" s="2"/>
      <c r="B94" s="2"/>
      <c r="C94" s="2"/>
      <c r="D94" s="17">
        <f>LOOKUP(4,'10 Teams'!NUMBERS, '10 Teams'!TEAMS)</f>
        <v>0</v>
      </c>
      <c r="E94" s="18" t="s">
        <v>6</v>
      </c>
      <c r="F94" s="17">
        <f>LOOKUP(6,'10 Teams'!NUMBERS, '10 Teams'!TEAMS)</f>
        <v>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">
      <c r="A95" s="2"/>
      <c r="B95" s="2"/>
      <c r="C95" s="2"/>
      <c r="D95" s="17">
        <f>LOOKUP(5,'10 Teams'!NUMBERS, '10 Teams'!TEAMS)</f>
        <v>0</v>
      </c>
      <c r="E95" s="18" t="s">
        <v>6</v>
      </c>
      <c r="F95" s="17">
        <f>LOOKUP(1,'10 Teams'!NUMBERS, '10 Teams'!TEAMS)</f>
        <v>0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">
      <c r="A96" s="2"/>
      <c r="B96" s="2"/>
      <c r="C96" s="2"/>
      <c r="D96" s="17">
        <f>LOOKUP(2,'10 Teams'!NUMBERS, '10 Teams'!TEAMS)</f>
        <v>0</v>
      </c>
      <c r="E96" s="18" t="s">
        <v>6</v>
      </c>
      <c r="F96" s="17">
        <f>LOOKUP(8,'10 Teams'!NUMBERS, '10 Teams'!TEAMS)</f>
        <v>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">
      <c r="A97" s="2"/>
      <c r="B97" s="2"/>
      <c r="C97" s="2"/>
      <c r="D97" s="19">
        <f>LOOKUP(10,'10 Teams'!NUMBERS, '10 Teams'!TEAMS)</f>
        <v>0</v>
      </c>
      <c r="E97" s="20" t="s">
        <v>6</v>
      </c>
      <c r="F97" s="19">
        <f>LOOKUP(9,'10 Teams'!NUMBERS, '10 Teams'!TEAMS)</f>
        <v>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">
      <c r="A98" s="2"/>
      <c r="B98" s="2"/>
      <c r="C98" s="2"/>
      <c r="D98" s="40" t="s">
        <v>24</v>
      </c>
      <c r="E98" s="41"/>
      <c r="F98" s="4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">
      <c r="A99" s="2"/>
      <c r="B99" s="2"/>
      <c r="C99" s="2"/>
      <c r="D99" s="17">
        <f>LOOKUP(9,'10 Teams'!NUMBERS, '10 Teams'!TEAMS)</f>
        <v>0</v>
      </c>
      <c r="E99" s="18" t="s">
        <v>6</v>
      </c>
      <c r="F99" s="17">
        <f>LOOKUP(2,'10 Teams'!NUMBERS, '10 Teams'!TEAMS)</f>
        <v>0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">
      <c r="A100" s="2"/>
      <c r="B100" s="2"/>
      <c r="C100" s="2"/>
      <c r="D100" s="17">
        <f>LOOKUP(1,'10 Teams'!NUMBERS, '10 Teams'!TEAMS)</f>
        <v>0</v>
      </c>
      <c r="E100" s="18" t="s">
        <v>6</v>
      </c>
      <c r="F100" s="17">
        <f>LOOKUP(10,'10 Teams'!NUMBERS, '10 Teams'!TEAMS)</f>
        <v>0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">
      <c r="A101" s="2"/>
      <c r="B101" s="2"/>
      <c r="C101" s="2"/>
      <c r="D101" s="17">
        <f>LOOKUP(8,'10 Teams'!NUMBERS, '10 Teams'!TEAMS)</f>
        <v>0</v>
      </c>
      <c r="E101" s="18" t="s">
        <v>6</v>
      </c>
      <c r="F101" s="17">
        <f>LOOKUP(3,'10 Teams'!NUMBERS, '10 Teams'!TEAMS)</f>
        <v>0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">
      <c r="A102" s="2"/>
      <c r="B102" s="2"/>
      <c r="C102" s="2"/>
      <c r="D102" s="17">
        <f>LOOKUP(7,'10 Teams'!NUMBERS, '10 Teams'!TEAMS)</f>
        <v>0</v>
      </c>
      <c r="E102" s="18" t="s">
        <v>6</v>
      </c>
      <c r="F102" s="17">
        <f>LOOKUP(4,'10 Teams'!NUMBERS, '10 Teams'!TEAMS)</f>
        <v>0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">
      <c r="A103" s="2"/>
      <c r="B103" s="2"/>
      <c r="C103" s="2"/>
      <c r="D103" s="19">
        <f>LOOKUP(6,'10 Teams'!NUMBERS, '10 Teams'!TEAMS)</f>
        <v>0</v>
      </c>
      <c r="E103" s="20" t="s">
        <v>6</v>
      </c>
      <c r="F103" s="19">
        <f>LOOKUP(5,'10 Teams'!NUMBERS, '10 Teams'!TEAMS)</f>
        <v>0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">
      <c r="A104" s="2"/>
      <c r="B104" s="2"/>
      <c r="C104" s="2"/>
      <c r="D104" s="40" t="s">
        <v>25</v>
      </c>
      <c r="E104" s="41"/>
      <c r="F104" s="4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">
      <c r="A105" s="2"/>
      <c r="B105" s="2"/>
      <c r="C105" s="2"/>
      <c r="D105" s="17">
        <f>LOOKUP(6,'10 Teams'!NUMBERS, '10 Teams'!TEAMS)</f>
        <v>0</v>
      </c>
      <c r="E105" s="18" t="s">
        <v>6</v>
      </c>
      <c r="F105" s="17">
        <f>LOOKUP(1,'10 Teams'!NUMBERS, '10 Teams'!TEAMS)</f>
        <v>0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">
      <c r="A106" s="2"/>
      <c r="B106" s="2"/>
      <c r="C106" s="2"/>
      <c r="D106" s="17">
        <f>LOOKUP(5,'10 Teams'!NUMBERS, '10 Teams'!TEAMS)</f>
        <v>0</v>
      </c>
      <c r="E106" s="18" t="s">
        <v>6</v>
      </c>
      <c r="F106" s="17">
        <f>LOOKUP(7,'10 Teams'!NUMBERS, '10 Teams'!TEAMS)</f>
        <v>0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">
      <c r="A107" s="2"/>
      <c r="B107" s="2"/>
      <c r="C107" s="2"/>
      <c r="D107" s="17">
        <f>LOOKUP(4,'10 Teams'!NUMBERS, '10 Teams'!TEAMS)</f>
        <v>0</v>
      </c>
      <c r="E107" s="18" t="s">
        <v>6</v>
      </c>
      <c r="F107" s="17">
        <f>LOOKUP(8,'10 Teams'!NUMBERS, '10 Teams'!TEAMS)</f>
        <v>0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">
      <c r="A108" s="2"/>
      <c r="B108" s="2"/>
      <c r="C108" s="2"/>
      <c r="D108" s="17">
        <f>LOOKUP(3,'10 Teams'!NUMBERS, '10 Teams'!TEAMS)</f>
        <v>0</v>
      </c>
      <c r="E108" s="18" t="s">
        <v>6</v>
      </c>
      <c r="F108" s="17">
        <f>LOOKUP(9,'10 Teams'!NUMBERS, '10 Teams'!TEAMS)</f>
        <v>0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">
      <c r="A109" s="2"/>
      <c r="B109" s="2"/>
      <c r="C109" s="2"/>
      <c r="D109" s="19">
        <f>LOOKUP(2,'10 Teams'!NUMBERS, '10 Teams'!TEAMS)</f>
        <v>0</v>
      </c>
      <c r="E109" s="20" t="s">
        <v>6</v>
      </c>
      <c r="F109" s="19">
        <f>LOOKUP(10,'10 Teams'!NUMBERS, '10 Teams'!TEAMS)</f>
        <v>0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">
      <c r="A110" s="2"/>
      <c r="B110" s="2"/>
      <c r="C110" s="2"/>
      <c r="D110" s="22"/>
      <c r="E110" s="23"/>
      <c r="F110" s="2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">
      <c r="A111" s="2"/>
      <c r="B111" s="2"/>
      <c r="C111" s="2"/>
      <c r="D111" s="22"/>
      <c r="E111" s="23"/>
      <c r="F111" s="2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">
      <c r="A112" s="2"/>
      <c r="B112" s="2"/>
      <c r="C112" s="2"/>
      <c r="D112" s="22"/>
      <c r="E112" s="23"/>
      <c r="F112" s="2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">
      <c r="A113" s="2"/>
      <c r="B113" s="2"/>
      <c r="C113" s="2"/>
      <c r="D113" s="22"/>
      <c r="E113" s="23"/>
      <c r="F113" s="2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">
      <c r="A114" s="2"/>
      <c r="B114" s="2"/>
      <c r="C114" s="2"/>
      <c r="D114" s="22"/>
      <c r="E114" s="23"/>
      <c r="F114" s="2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">
      <c r="A115" s="2"/>
      <c r="B115" s="2"/>
      <c r="C115" s="2"/>
      <c r="D115" s="22"/>
      <c r="E115" s="23"/>
      <c r="F115" s="2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">
      <c r="A116" s="2"/>
      <c r="B116" s="2"/>
      <c r="C116" s="2"/>
      <c r="D116" s="22"/>
      <c r="E116" s="23"/>
      <c r="F116" s="2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">
      <c r="A117" s="2"/>
      <c r="B117" s="2"/>
      <c r="C117" s="2"/>
      <c r="D117" s="22"/>
      <c r="E117" s="23"/>
      <c r="F117" s="2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">
      <c r="A118" s="2"/>
      <c r="B118" s="2"/>
      <c r="C118" s="2"/>
      <c r="D118" s="22"/>
      <c r="E118" s="23"/>
      <c r="F118" s="2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">
      <c r="A119" s="2"/>
      <c r="B119" s="2"/>
      <c r="C119" s="2"/>
      <c r="D119" s="22"/>
      <c r="E119" s="23"/>
      <c r="F119" s="2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">
      <c r="A120" s="2"/>
      <c r="B120" s="2"/>
      <c r="C120" s="2"/>
      <c r="D120" s="22"/>
      <c r="E120" s="23"/>
      <c r="F120" s="2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">
      <c r="A121" s="2"/>
      <c r="B121" s="2"/>
      <c r="C121" s="2"/>
      <c r="D121" s="22"/>
      <c r="E121" s="23"/>
      <c r="F121" s="2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">
      <c r="A122" s="2"/>
      <c r="B122" s="2"/>
      <c r="C122" s="2"/>
      <c r="D122" s="22"/>
      <c r="E122" s="23"/>
      <c r="F122" s="2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">
      <c r="A123" s="2"/>
      <c r="B123" s="2"/>
      <c r="C123" s="2"/>
      <c r="D123" s="22"/>
      <c r="E123" s="23"/>
      <c r="F123" s="2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">
      <c r="A124" s="2"/>
      <c r="B124" s="2"/>
      <c r="C124" s="2"/>
      <c r="D124" s="22"/>
      <c r="E124" s="23"/>
      <c r="F124" s="2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">
      <c r="A125" s="2"/>
      <c r="B125" s="2"/>
      <c r="C125" s="2"/>
      <c r="D125" s="22"/>
      <c r="E125" s="23"/>
      <c r="F125" s="2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">
      <c r="A126" s="2"/>
      <c r="B126" s="2"/>
      <c r="C126" s="2"/>
      <c r="D126" s="22"/>
      <c r="E126" s="23"/>
      <c r="F126" s="2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">
      <c r="A127" s="2"/>
      <c r="B127" s="2"/>
      <c r="C127" s="2"/>
      <c r="D127" s="22"/>
      <c r="E127" s="23"/>
      <c r="F127" s="2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">
      <c r="A128" s="2"/>
      <c r="B128" s="2"/>
      <c r="C128" s="2"/>
      <c r="D128" s="22"/>
      <c r="E128" s="23"/>
      <c r="F128" s="2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">
      <c r="A129" s="2"/>
      <c r="B129" s="2"/>
      <c r="C129" s="2"/>
      <c r="D129" s="22"/>
      <c r="E129" s="23"/>
      <c r="F129" s="2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">
      <c r="A130" s="2"/>
      <c r="B130" s="2"/>
      <c r="C130" s="2"/>
      <c r="D130" s="22"/>
      <c r="E130" s="23"/>
      <c r="F130" s="2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">
      <c r="A131" s="2"/>
      <c r="B131" s="2"/>
      <c r="C131" s="2"/>
      <c r="D131" s="22"/>
      <c r="E131" s="23"/>
      <c r="F131" s="2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">
      <c r="A132" s="2"/>
      <c r="B132" s="2"/>
      <c r="C132" s="2"/>
      <c r="D132" s="22"/>
      <c r="E132" s="23"/>
      <c r="F132" s="2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">
      <c r="A133" s="2"/>
      <c r="B133" s="2"/>
      <c r="C133" s="2"/>
      <c r="D133" s="22"/>
      <c r="E133" s="23"/>
      <c r="F133" s="2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">
      <c r="A134" s="2"/>
      <c r="B134" s="2"/>
      <c r="C134" s="2"/>
      <c r="D134" s="22"/>
      <c r="E134" s="23"/>
      <c r="F134" s="2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">
      <c r="A135" s="2"/>
      <c r="B135" s="2"/>
      <c r="C135" s="2"/>
      <c r="D135" s="22"/>
      <c r="E135" s="23"/>
      <c r="F135" s="2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">
      <c r="A136" s="2"/>
      <c r="B136" s="2"/>
      <c r="C136" s="2"/>
      <c r="D136" s="22"/>
      <c r="E136" s="23"/>
      <c r="F136" s="2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">
      <c r="A137" s="2"/>
      <c r="B137" s="2"/>
      <c r="C137" s="2"/>
      <c r="D137" s="22"/>
      <c r="E137" s="23"/>
      <c r="F137" s="2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">
      <c r="A138" s="2"/>
      <c r="B138" s="2"/>
      <c r="C138" s="2"/>
      <c r="D138" s="22"/>
      <c r="E138" s="23"/>
      <c r="F138" s="2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">
      <c r="A139" s="2"/>
      <c r="B139" s="2"/>
      <c r="C139" s="2"/>
      <c r="D139" s="22"/>
      <c r="E139" s="23"/>
      <c r="F139" s="2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">
      <c r="A140" s="2"/>
      <c r="B140" s="2"/>
      <c r="C140" s="2"/>
      <c r="D140" s="22"/>
      <c r="E140" s="23"/>
      <c r="F140" s="2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">
      <c r="A141" s="2"/>
      <c r="B141" s="2"/>
      <c r="C141" s="2"/>
      <c r="D141" s="22"/>
      <c r="E141" s="23"/>
      <c r="F141" s="2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">
      <c r="A142" s="2"/>
      <c r="B142" s="2"/>
      <c r="C142" s="2"/>
      <c r="D142" s="22"/>
      <c r="E142" s="23"/>
      <c r="F142" s="2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">
      <c r="A143" s="2"/>
      <c r="B143" s="2"/>
      <c r="C143" s="2"/>
      <c r="D143" s="22"/>
      <c r="E143" s="23"/>
      <c r="F143" s="2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">
      <c r="A144" s="2"/>
      <c r="B144" s="2"/>
      <c r="C144" s="2"/>
      <c r="D144" s="22"/>
      <c r="E144" s="23"/>
      <c r="F144" s="2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">
      <c r="A145" s="2"/>
      <c r="B145" s="2"/>
      <c r="C145" s="2"/>
      <c r="D145" s="22"/>
      <c r="E145" s="23"/>
      <c r="F145" s="2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">
      <c r="A146" s="2"/>
      <c r="B146" s="2"/>
      <c r="C146" s="2"/>
      <c r="D146" s="22"/>
      <c r="E146" s="23"/>
      <c r="F146" s="2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">
      <c r="A147" s="2"/>
      <c r="B147" s="2"/>
      <c r="C147" s="2"/>
      <c r="D147" s="22"/>
      <c r="E147" s="23"/>
      <c r="F147" s="2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">
      <c r="A148" s="2"/>
      <c r="B148" s="2"/>
      <c r="C148" s="2"/>
      <c r="D148" s="22"/>
      <c r="E148" s="23"/>
      <c r="F148" s="2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">
      <c r="A149" s="2"/>
      <c r="B149" s="2"/>
      <c r="C149" s="2"/>
      <c r="D149" s="22"/>
      <c r="E149" s="23"/>
      <c r="F149" s="2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">
      <c r="A150" s="2"/>
      <c r="B150" s="2"/>
      <c r="C150" s="2"/>
      <c r="D150" s="22"/>
      <c r="E150" s="23"/>
      <c r="F150" s="2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">
      <c r="A151" s="2"/>
      <c r="B151" s="2"/>
      <c r="C151" s="2"/>
      <c r="D151" s="22"/>
      <c r="E151" s="23"/>
      <c r="F151" s="2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">
      <c r="A152" s="2"/>
      <c r="B152" s="2"/>
      <c r="C152" s="2"/>
      <c r="D152" s="22"/>
      <c r="E152" s="23"/>
      <c r="F152" s="2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">
      <c r="A153" s="2"/>
      <c r="B153" s="2"/>
      <c r="C153" s="2"/>
      <c r="D153" s="22"/>
      <c r="E153" s="23"/>
      <c r="F153" s="2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">
      <c r="A154" s="2"/>
      <c r="B154" s="2"/>
      <c r="C154" s="2"/>
      <c r="D154" s="22"/>
      <c r="E154" s="23"/>
      <c r="F154" s="2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">
      <c r="A155" s="2"/>
      <c r="B155" s="2"/>
      <c r="C155" s="2"/>
      <c r="D155" s="22"/>
      <c r="E155" s="23"/>
      <c r="F155" s="2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">
      <c r="A156" s="2"/>
      <c r="B156" s="2"/>
      <c r="C156" s="2"/>
      <c r="D156" s="22"/>
      <c r="E156" s="23"/>
      <c r="F156" s="2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">
      <c r="A157" s="2"/>
      <c r="B157" s="2"/>
      <c r="C157" s="2"/>
      <c r="D157" s="22"/>
      <c r="E157" s="23"/>
      <c r="F157" s="2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">
      <c r="A158" s="2"/>
      <c r="B158" s="2"/>
      <c r="C158" s="2"/>
      <c r="D158" s="22"/>
      <c r="E158" s="23"/>
      <c r="F158" s="2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">
      <c r="A159" s="2"/>
      <c r="B159" s="2"/>
      <c r="C159" s="2"/>
      <c r="D159" s="22"/>
      <c r="E159" s="23"/>
      <c r="F159" s="2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">
      <c r="A160" s="2"/>
      <c r="B160" s="2"/>
      <c r="C160" s="2"/>
      <c r="D160" s="22"/>
      <c r="E160" s="23"/>
      <c r="F160" s="2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">
      <c r="A161" s="2"/>
      <c r="B161" s="2"/>
      <c r="C161" s="2"/>
      <c r="D161" s="22"/>
      <c r="E161" s="23"/>
      <c r="F161" s="2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">
      <c r="A162" s="2"/>
      <c r="B162" s="2"/>
      <c r="C162" s="2"/>
      <c r="D162" s="22"/>
      <c r="E162" s="23"/>
      <c r="F162" s="2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">
      <c r="A163" s="2"/>
      <c r="B163" s="2"/>
      <c r="C163" s="2"/>
      <c r="D163" s="22"/>
      <c r="E163" s="23"/>
      <c r="F163" s="2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">
      <c r="A164" s="2"/>
      <c r="B164" s="2"/>
      <c r="C164" s="2"/>
      <c r="D164" s="22"/>
      <c r="E164" s="23"/>
      <c r="F164" s="2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">
      <c r="A165" s="2"/>
      <c r="B165" s="2"/>
      <c r="C165" s="2"/>
      <c r="D165" s="22"/>
      <c r="E165" s="23"/>
      <c r="F165" s="2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">
      <c r="A166" s="2"/>
      <c r="B166" s="2"/>
      <c r="C166" s="2"/>
      <c r="D166" s="22"/>
      <c r="E166" s="23"/>
      <c r="F166" s="2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">
      <c r="A167" s="2"/>
      <c r="B167" s="2"/>
      <c r="C167" s="2"/>
      <c r="D167" s="22"/>
      <c r="E167" s="23"/>
      <c r="F167" s="2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">
      <c r="A168" s="2"/>
      <c r="B168" s="2"/>
      <c r="C168" s="2"/>
      <c r="D168" s="22"/>
      <c r="E168" s="23"/>
      <c r="F168" s="2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">
      <c r="A169" s="2"/>
      <c r="B169" s="2"/>
      <c r="C169" s="2"/>
      <c r="D169" s="22"/>
      <c r="E169" s="23"/>
      <c r="F169" s="2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">
      <c r="A170" s="2"/>
      <c r="B170" s="2"/>
      <c r="C170" s="2"/>
      <c r="D170" s="22"/>
      <c r="E170" s="23"/>
      <c r="F170" s="2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">
      <c r="A171" s="2"/>
      <c r="B171" s="2"/>
      <c r="C171" s="2"/>
      <c r="D171" s="22"/>
      <c r="E171" s="23"/>
      <c r="F171" s="2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">
      <c r="A172" s="2"/>
      <c r="B172" s="2"/>
      <c r="C172" s="2"/>
      <c r="D172" s="22"/>
      <c r="E172" s="23"/>
      <c r="F172" s="2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">
      <c r="A173" s="2"/>
      <c r="B173" s="2"/>
      <c r="C173" s="2"/>
      <c r="D173" s="22"/>
      <c r="E173" s="23"/>
      <c r="F173" s="2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">
      <c r="A174" s="2"/>
      <c r="B174" s="2"/>
      <c r="C174" s="2"/>
      <c r="D174" s="22"/>
      <c r="E174" s="23"/>
      <c r="F174" s="2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">
      <c r="A175" s="2"/>
      <c r="B175" s="2"/>
      <c r="C175" s="2"/>
      <c r="D175" s="22"/>
      <c r="E175" s="23"/>
      <c r="F175" s="2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">
      <c r="A176" s="2"/>
      <c r="B176" s="2"/>
      <c r="C176" s="2"/>
      <c r="D176" s="22"/>
      <c r="E176" s="23"/>
      <c r="F176" s="2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">
      <c r="A177" s="2"/>
      <c r="B177" s="2"/>
      <c r="C177" s="2"/>
      <c r="D177" s="22"/>
      <c r="E177" s="23"/>
      <c r="F177" s="2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">
      <c r="A178" s="2"/>
      <c r="B178" s="2"/>
      <c r="C178" s="2"/>
      <c r="D178" s="22"/>
      <c r="E178" s="23"/>
      <c r="F178" s="2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">
      <c r="A179" s="2"/>
      <c r="B179" s="2"/>
      <c r="C179" s="2"/>
      <c r="D179" s="22"/>
      <c r="E179" s="23"/>
      <c r="F179" s="2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">
      <c r="A180" s="2"/>
      <c r="B180" s="2"/>
      <c r="C180" s="2"/>
      <c r="D180" s="22"/>
      <c r="E180" s="23"/>
      <c r="F180" s="2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">
      <c r="A181" s="2"/>
      <c r="B181" s="2"/>
      <c r="C181" s="2"/>
      <c r="D181" s="22"/>
      <c r="E181" s="23"/>
      <c r="F181" s="2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">
      <c r="A182" s="2"/>
      <c r="B182" s="2"/>
      <c r="C182" s="2"/>
      <c r="D182" s="22"/>
      <c r="E182" s="23"/>
      <c r="F182" s="2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">
      <c r="A183" s="2"/>
      <c r="B183" s="2"/>
      <c r="C183" s="2"/>
      <c r="D183" s="22"/>
      <c r="E183" s="23"/>
      <c r="F183" s="2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">
      <c r="A184" s="2"/>
      <c r="B184" s="2"/>
      <c r="C184" s="2"/>
      <c r="D184" s="22"/>
      <c r="E184" s="23"/>
      <c r="F184" s="2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">
      <c r="A185" s="2"/>
      <c r="B185" s="2"/>
      <c r="C185" s="2"/>
      <c r="D185" s="22"/>
      <c r="E185" s="23"/>
      <c r="F185" s="2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">
      <c r="A186" s="2"/>
      <c r="B186" s="2"/>
      <c r="C186" s="2"/>
      <c r="D186" s="22"/>
      <c r="E186" s="23"/>
      <c r="F186" s="2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">
      <c r="A187" s="2"/>
      <c r="B187" s="2"/>
      <c r="C187" s="2"/>
      <c r="D187" s="22"/>
      <c r="E187" s="23"/>
      <c r="F187" s="2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">
      <c r="A188" s="2"/>
      <c r="B188" s="2"/>
      <c r="C188" s="2"/>
      <c r="D188" s="22"/>
      <c r="E188" s="23"/>
      <c r="F188" s="2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">
      <c r="A189" s="2"/>
      <c r="B189" s="2"/>
      <c r="C189" s="2"/>
      <c r="D189" s="22"/>
      <c r="E189" s="23"/>
      <c r="F189" s="2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">
      <c r="A190" s="2"/>
      <c r="B190" s="2"/>
      <c r="C190" s="2"/>
      <c r="D190" s="22"/>
      <c r="E190" s="23"/>
      <c r="F190" s="2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">
      <c r="A191" s="2"/>
      <c r="B191" s="2"/>
      <c r="C191" s="2"/>
      <c r="D191" s="22"/>
      <c r="E191" s="23"/>
      <c r="F191" s="2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">
      <c r="A192" s="2"/>
      <c r="B192" s="2"/>
      <c r="C192" s="2"/>
      <c r="D192" s="22"/>
      <c r="E192" s="23"/>
      <c r="F192" s="2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">
      <c r="A193" s="2"/>
      <c r="B193" s="2"/>
      <c r="C193" s="2"/>
      <c r="D193" s="22"/>
      <c r="E193" s="23"/>
      <c r="F193" s="2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">
      <c r="A194" s="2"/>
      <c r="B194" s="2"/>
      <c r="C194" s="2"/>
      <c r="D194" s="22"/>
      <c r="E194" s="23"/>
      <c r="F194" s="2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">
      <c r="A195" s="2"/>
      <c r="B195" s="2"/>
      <c r="C195" s="2"/>
      <c r="D195" s="22"/>
      <c r="E195" s="23"/>
      <c r="F195" s="2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">
      <c r="A196" s="2"/>
      <c r="B196" s="2"/>
      <c r="C196" s="2"/>
      <c r="D196" s="22"/>
      <c r="E196" s="23"/>
      <c r="F196" s="2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">
      <c r="A197" s="2"/>
      <c r="B197" s="2"/>
      <c r="C197" s="2"/>
      <c r="D197" s="22"/>
      <c r="E197" s="23"/>
      <c r="F197" s="2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">
      <c r="A198" s="2"/>
      <c r="B198" s="2"/>
      <c r="C198" s="2"/>
      <c r="D198" s="22"/>
      <c r="E198" s="23"/>
      <c r="F198" s="2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">
      <c r="A199" s="2"/>
      <c r="B199" s="2"/>
      <c r="C199" s="2"/>
      <c r="D199" s="22"/>
      <c r="E199" s="23"/>
      <c r="F199" s="2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">
      <c r="A200" s="2"/>
      <c r="B200" s="2"/>
      <c r="C200" s="2"/>
      <c r="D200" s="22"/>
      <c r="E200" s="23"/>
      <c r="F200" s="2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">
      <c r="A201" s="2"/>
      <c r="B201" s="2"/>
      <c r="C201" s="2"/>
      <c r="D201" s="22"/>
      <c r="E201" s="23"/>
      <c r="F201" s="2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">
      <c r="A202" s="2"/>
      <c r="B202" s="2"/>
      <c r="C202" s="2"/>
      <c r="D202" s="22"/>
      <c r="E202" s="23"/>
      <c r="F202" s="2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">
      <c r="A203" s="2"/>
      <c r="B203" s="2"/>
      <c r="C203" s="2"/>
      <c r="D203" s="22"/>
      <c r="E203" s="23"/>
      <c r="F203" s="2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">
      <c r="A204" s="2"/>
      <c r="B204" s="2"/>
      <c r="C204" s="2"/>
      <c r="D204" s="22"/>
      <c r="E204" s="23"/>
      <c r="F204" s="2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">
      <c r="A205" s="2"/>
      <c r="B205" s="2"/>
      <c r="C205" s="2"/>
      <c r="D205" s="22"/>
      <c r="E205" s="23"/>
      <c r="F205" s="2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">
      <c r="A206" s="2"/>
      <c r="B206" s="2"/>
      <c r="C206" s="2"/>
      <c r="D206" s="22"/>
      <c r="E206" s="23"/>
      <c r="F206" s="2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">
      <c r="A207" s="2"/>
      <c r="B207" s="2"/>
      <c r="C207" s="2"/>
      <c r="D207" s="22"/>
      <c r="E207" s="23"/>
      <c r="F207" s="2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">
      <c r="A208" s="2"/>
      <c r="B208" s="2"/>
      <c r="C208" s="2"/>
      <c r="D208" s="22"/>
      <c r="E208" s="23"/>
      <c r="F208" s="2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">
      <c r="A209" s="2"/>
      <c r="B209" s="2"/>
      <c r="C209" s="2"/>
      <c r="D209" s="22"/>
      <c r="E209" s="23"/>
      <c r="F209" s="2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">
      <c r="A210" s="2"/>
      <c r="B210" s="2"/>
      <c r="C210" s="2"/>
      <c r="D210" s="22"/>
      <c r="E210" s="23"/>
      <c r="F210" s="2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">
      <c r="A211" s="2"/>
      <c r="B211" s="2"/>
      <c r="C211" s="2"/>
      <c r="D211" s="22"/>
      <c r="E211" s="23"/>
      <c r="F211" s="2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">
      <c r="A212" s="2"/>
      <c r="B212" s="2"/>
      <c r="C212" s="2"/>
      <c r="D212" s="22"/>
      <c r="E212" s="23"/>
      <c r="F212" s="2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">
      <c r="A213" s="2"/>
      <c r="B213" s="2"/>
      <c r="C213" s="2"/>
      <c r="D213" s="22"/>
      <c r="E213" s="23"/>
      <c r="F213" s="2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">
      <c r="A214" s="2"/>
      <c r="B214" s="2"/>
      <c r="C214" s="2"/>
      <c r="D214" s="22"/>
      <c r="E214" s="23"/>
      <c r="F214" s="2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">
      <c r="A215" s="2"/>
      <c r="B215" s="2"/>
      <c r="C215" s="2"/>
      <c r="D215" s="22"/>
      <c r="E215" s="23"/>
      <c r="F215" s="2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">
      <c r="A216" s="2"/>
      <c r="B216" s="2"/>
      <c r="C216" s="2"/>
      <c r="D216" s="22"/>
      <c r="E216" s="23"/>
      <c r="F216" s="2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">
      <c r="A217" s="2"/>
      <c r="B217" s="2"/>
      <c r="C217" s="2"/>
      <c r="D217" s="22"/>
      <c r="E217" s="23"/>
      <c r="F217" s="2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">
      <c r="A218" s="2"/>
      <c r="B218" s="2"/>
      <c r="C218" s="2"/>
      <c r="D218" s="22"/>
      <c r="E218" s="23"/>
      <c r="F218" s="2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">
      <c r="A219" s="2"/>
      <c r="B219" s="2"/>
      <c r="C219" s="2"/>
      <c r="D219" s="22"/>
      <c r="E219" s="23"/>
      <c r="F219" s="2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">
      <c r="A220" s="2"/>
      <c r="B220" s="2"/>
      <c r="C220" s="2"/>
      <c r="D220" s="22"/>
      <c r="E220" s="23"/>
      <c r="F220" s="2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">
      <c r="A221" s="2"/>
      <c r="B221" s="2"/>
      <c r="C221" s="2"/>
      <c r="D221" s="22"/>
      <c r="E221" s="23"/>
      <c r="F221" s="2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">
      <c r="A222" s="2"/>
      <c r="B222" s="2"/>
      <c r="C222" s="2"/>
      <c r="D222" s="22"/>
      <c r="E222" s="23"/>
      <c r="F222" s="2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">
      <c r="A223" s="2"/>
      <c r="B223" s="2"/>
      <c r="C223" s="2"/>
      <c r="D223" s="22"/>
      <c r="E223" s="23"/>
      <c r="F223" s="2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">
      <c r="A224" s="2"/>
      <c r="B224" s="2"/>
      <c r="C224" s="2"/>
      <c r="D224" s="22"/>
      <c r="E224" s="23"/>
      <c r="F224" s="2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">
      <c r="A225" s="2"/>
      <c r="B225" s="2"/>
      <c r="C225" s="2"/>
      <c r="D225" s="22"/>
      <c r="E225" s="23"/>
      <c r="F225" s="2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">
      <c r="A226" s="2"/>
      <c r="B226" s="2"/>
      <c r="C226" s="2"/>
      <c r="D226" s="22"/>
      <c r="E226" s="23"/>
      <c r="F226" s="2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">
      <c r="A227" s="2"/>
      <c r="B227" s="2"/>
      <c r="C227" s="2"/>
      <c r="D227" s="22"/>
      <c r="E227" s="23"/>
      <c r="F227" s="2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">
      <c r="A228" s="2"/>
      <c r="B228" s="2"/>
      <c r="C228" s="2"/>
      <c r="D228" s="22"/>
      <c r="E228" s="23"/>
      <c r="F228" s="2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">
      <c r="A229" s="2"/>
      <c r="B229" s="2"/>
      <c r="C229" s="2"/>
      <c r="D229" s="22"/>
      <c r="E229" s="23"/>
      <c r="F229" s="2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">
      <c r="A230" s="2"/>
      <c r="B230" s="2"/>
      <c r="C230" s="2"/>
      <c r="D230" s="22"/>
      <c r="E230" s="23"/>
      <c r="F230" s="2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">
      <c r="A231" s="2"/>
      <c r="B231" s="2"/>
      <c r="C231" s="2"/>
      <c r="D231" s="22"/>
      <c r="E231" s="23"/>
      <c r="F231" s="2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">
      <c r="A232" s="2"/>
      <c r="B232" s="2"/>
      <c r="C232" s="2"/>
      <c r="D232" s="22"/>
      <c r="E232" s="23"/>
      <c r="F232" s="2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">
      <c r="A233" s="2"/>
      <c r="B233" s="2"/>
      <c r="C233" s="2"/>
      <c r="D233" s="22"/>
      <c r="E233" s="23"/>
      <c r="F233" s="2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">
      <c r="A234" s="2"/>
      <c r="B234" s="2"/>
      <c r="C234" s="2"/>
      <c r="D234" s="22"/>
      <c r="E234" s="23"/>
      <c r="F234" s="2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">
      <c r="A235" s="2"/>
      <c r="B235" s="2"/>
      <c r="C235" s="2"/>
      <c r="D235" s="22"/>
      <c r="E235" s="23"/>
      <c r="F235" s="2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">
      <c r="A236" s="2"/>
      <c r="B236" s="2"/>
      <c r="C236" s="2"/>
      <c r="D236" s="22"/>
      <c r="E236" s="23"/>
      <c r="F236" s="2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">
      <c r="A237" s="2"/>
      <c r="B237" s="2"/>
      <c r="C237" s="2"/>
      <c r="D237" s="22"/>
      <c r="E237" s="23"/>
      <c r="F237" s="2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">
      <c r="A238" s="2"/>
      <c r="B238" s="2"/>
      <c r="C238" s="2"/>
      <c r="D238" s="22"/>
      <c r="E238" s="23"/>
      <c r="F238" s="2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">
      <c r="A239" s="2"/>
      <c r="B239" s="2"/>
      <c r="C239" s="2"/>
      <c r="D239" s="22"/>
      <c r="E239" s="23"/>
      <c r="F239" s="2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2"/>
      <c r="B240" s="2"/>
      <c r="C240" s="2"/>
      <c r="D240" s="22"/>
      <c r="E240" s="23"/>
      <c r="F240" s="2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">
      <c r="A241" s="2"/>
      <c r="B241" s="2"/>
      <c r="C241" s="2"/>
      <c r="D241" s="22"/>
      <c r="E241" s="23"/>
      <c r="F241" s="2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2"/>
      <c r="B242" s="2"/>
      <c r="C242" s="2"/>
      <c r="D242" s="22"/>
      <c r="E242" s="23"/>
      <c r="F242" s="2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">
      <c r="A243" s="2"/>
      <c r="B243" s="2"/>
      <c r="C243" s="2"/>
      <c r="D243" s="22"/>
      <c r="E243" s="23"/>
      <c r="F243" s="2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">
      <c r="A244" s="2"/>
      <c r="B244" s="2"/>
      <c r="C244" s="2"/>
      <c r="D244" s="22"/>
      <c r="E244" s="23"/>
      <c r="F244" s="2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">
      <c r="A245" s="2"/>
      <c r="B245" s="2"/>
      <c r="C245" s="2"/>
      <c r="D245" s="22"/>
      <c r="E245" s="23"/>
      <c r="F245" s="2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">
      <c r="A246" s="2"/>
      <c r="B246" s="2"/>
      <c r="C246" s="2"/>
      <c r="D246" s="22"/>
      <c r="E246" s="23"/>
      <c r="F246" s="2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">
      <c r="A247" s="2"/>
      <c r="B247" s="2"/>
      <c r="C247" s="2"/>
      <c r="D247" s="22"/>
      <c r="E247" s="23"/>
      <c r="F247" s="2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">
      <c r="A248" s="2"/>
      <c r="B248" s="2"/>
      <c r="C248" s="2"/>
      <c r="D248" s="22"/>
      <c r="E248" s="23"/>
      <c r="F248" s="2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">
      <c r="A249" s="2"/>
      <c r="B249" s="2"/>
      <c r="C249" s="2"/>
      <c r="D249" s="22"/>
      <c r="E249" s="23"/>
      <c r="F249" s="2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">
      <c r="A250" s="2"/>
      <c r="B250" s="2"/>
      <c r="C250" s="2"/>
      <c r="D250" s="22"/>
      <c r="E250" s="23"/>
      <c r="F250" s="2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">
      <c r="A251" s="2"/>
      <c r="B251" s="2"/>
      <c r="C251" s="2"/>
      <c r="D251" s="22"/>
      <c r="E251" s="23"/>
      <c r="F251" s="2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">
      <c r="A252" s="2"/>
      <c r="B252" s="2"/>
      <c r="C252" s="2"/>
      <c r="D252" s="22"/>
      <c r="E252" s="23"/>
      <c r="F252" s="2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">
      <c r="A253" s="2"/>
      <c r="B253" s="2"/>
      <c r="C253" s="2"/>
      <c r="D253" s="22"/>
      <c r="E253" s="23"/>
      <c r="F253" s="2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">
      <c r="A254" s="2"/>
      <c r="B254" s="2"/>
      <c r="C254" s="2"/>
      <c r="D254" s="22"/>
      <c r="E254" s="23"/>
      <c r="F254" s="2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">
      <c r="A255" s="2"/>
      <c r="B255" s="2"/>
      <c r="C255" s="2"/>
      <c r="D255" s="22"/>
      <c r="E255" s="23"/>
      <c r="F255" s="2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">
      <c r="A256" s="2"/>
      <c r="B256" s="2"/>
      <c r="C256" s="2"/>
      <c r="D256" s="22"/>
      <c r="E256" s="23"/>
      <c r="F256" s="2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">
      <c r="A257" s="2"/>
      <c r="B257" s="2"/>
      <c r="C257" s="2"/>
      <c r="D257" s="22"/>
      <c r="E257" s="23"/>
      <c r="F257" s="2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">
      <c r="A258" s="2"/>
      <c r="B258" s="2"/>
      <c r="C258" s="2"/>
      <c r="D258" s="22"/>
      <c r="E258" s="23"/>
      <c r="F258" s="2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">
      <c r="A259" s="2"/>
      <c r="B259" s="2"/>
      <c r="C259" s="2"/>
      <c r="D259" s="22"/>
      <c r="E259" s="23"/>
      <c r="F259" s="2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">
      <c r="A260" s="2"/>
      <c r="B260" s="2"/>
      <c r="C260" s="2"/>
      <c r="D260" s="22"/>
      <c r="E260" s="23"/>
      <c r="F260" s="2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">
      <c r="A261" s="2"/>
      <c r="B261" s="2"/>
      <c r="C261" s="2"/>
      <c r="D261" s="22"/>
      <c r="E261" s="23"/>
      <c r="F261" s="2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">
      <c r="A262" s="2"/>
      <c r="B262" s="2"/>
      <c r="C262" s="2"/>
      <c r="D262" s="22"/>
      <c r="E262" s="23"/>
      <c r="F262" s="2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">
      <c r="A263" s="2"/>
      <c r="B263" s="2"/>
      <c r="C263" s="2"/>
      <c r="D263" s="22"/>
      <c r="E263" s="23"/>
      <c r="F263" s="2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">
      <c r="A264" s="2"/>
      <c r="B264" s="2"/>
      <c r="C264" s="2"/>
      <c r="D264" s="22"/>
      <c r="E264" s="23"/>
      <c r="F264" s="2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">
      <c r="A265" s="2"/>
      <c r="B265" s="2"/>
      <c r="C265" s="2"/>
      <c r="D265" s="22"/>
      <c r="E265" s="23"/>
      <c r="F265" s="2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">
      <c r="A266" s="2"/>
      <c r="B266" s="2"/>
      <c r="C266" s="2"/>
      <c r="D266" s="22"/>
      <c r="E266" s="23"/>
      <c r="F266" s="2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">
      <c r="A267" s="2"/>
      <c r="B267" s="2"/>
      <c r="C267" s="2"/>
      <c r="D267" s="22"/>
      <c r="E267" s="23"/>
      <c r="F267" s="2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">
      <c r="A268" s="2"/>
      <c r="B268" s="2"/>
      <c r="C268" s="2"/>
      <c r="D268" s="22"/>
      <c r="E268" s="23"/>
      <c r="F268" s="2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">
      <c r="A269" s="2"/>
      <c r="B269" s="2"/>
      <c r="C269" s="2"/>
      <c r="D269" s="22"/>
      <c r="E269" s="23"/>
      <c r="F269" s="2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">
      <c r="A270" s="2"/>
      <c r="B270" s="2"/>
      <c r="C270" s="2"/>
      <c r="D270" s="22"/>
      <c r="E270" s="23"/>
      <c r="F270" s="2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">
      <c r="A271" s="2"/>
      <c r="B271" s="2"/>
      <c r="C271" s="2"/>
      <c r="D271" s="22"/>
      <c r="E271" s="23"/>
      <c r="F271" s="2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">
      <c r="A272" s="2"/>
      <c r="B272" s="2"/>
      <c r="C272" s="2"/>
      <c r="D272" s="22"/>
      <c r="E272" s="23"/>
      <c r="F272" s="2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">
      <c r="A273" s="2"/>
      <c r="B273" s="2"/>
      <c r="C273" s="2"/>
      <c r="D273" s="22"/>
      <c r="E273" s="23"/>
      <c r="F273" s="2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">
      <c r="A274" s="2"/>
      <c r="B274" s="2"/>
      <c r="C274" s="2"/>
      <c r="D274" s="22"/>
      <c r="E274" s="23"/>
      <c r="F274" s="2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">
      <c r="A275" s="2"/>
      <c r="B275" s="2"/>
      <c r="C275" s="2"/>
      <c r="D275" s="22"/>
      <c r="E275" s="23"/>
      <c r="F275" s="2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">
      <c r="A276" s="2"/>
      <c r="B276" s="2"/>
      <c r="C276" s="2"/>
      <c r="D276" s="22"/>
      <c r="E276" s="23"/>
      <c r="F276" s="2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">
      <c r="A277" s="2"/>
      <c r="B277" s="2"/>
      <c r="C277" s="2"/>
      <c r="D277" s="22"/>
      <c r="E277" s="23"/>
      <c r="F277" s="2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">
      <c r="A278" s="2"/>
      <c r="B278" s="2"/>
      <c r="C278" s="2"/>
      <c r="D278" s="22"/>
      <c r="E278" s="23"/>
      <c r="F278" s="2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">
      <c r="A279" s="2"/>
      <c r="B279" s="2"/>
      <c r="C279" s="2"/>
      <c r="D279" s="22"/>
      <c r="E279" s="23"/>
      <c r="F279" s="2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">
      <c r="A280" s="2"/>
      <c r="B280" s="2"/>
      <c r="C280" s="2"/>
      <c r="D280" s="22"/>
      <c r="E280" s="23"/>
      <c r="F280" s="2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">
      <c r="A281" s="2"/>
      <c r="B281" s="2"/>
      <c r="C281" s="2"/>
      <c r="D281" s="22"/>
      <c r="E281" s="23"/>
      <c r="F281" s="2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">
      <c r="A282" s="2"/>
      <c r="B282" s="2"/>
      <c r="C282" s="2"/>
      <c r="D282" s="22"/>
      <c r="E282" s="23"/>
      <c r="F282" s="2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">
      <c r="A283" s="2"/>
      <c r="B283" s="2"/>
      <c r="C283" s="2"/>
      <c r="D283" s="22"/>
      <c r="E283" s="23"/>
      <c r="F283" s="2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">
      <c r="A284" s="2"/>
      <c r="B284" s="2"/>
      <c r="C284" s="2"/>
      <c r="D284" s="22"/>
      <c r="E284" s="23"/>
      <c r="F284" s="2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">
      <c r="A285" s="2"/>
      <c r="B285" s="2"/>
      <c r="C285" s="2"/>
      <c r="D285" s="22"/>
      <c r="E285" s="23"/>
      <c r="F285" s="2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">
      <c r="A286" s="2"/>
      <c r="B286" s="2"/>
      <c r="C286" s="2"/>
      <c r="D286" s="22"/>
      <c r="E286" s="23"/>
      <c r="F286" s="2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">
      <c r="A287" s="2"/>
      <c r="B287" s="2"/>
      <c r="C287" s="2"/>
      <c r="D287" s="22"/>
      <c r="E287" s="23"/>
      <c r="F287" s="2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">
      <c r="A288" s="2"/>
      <c r="B288" s="2"/>
      <c r="C288" s="2"/>
      <c r="D288" s="22"/>
      <c r="E288" s="23"/>
      <c r="F288" s="2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">
      <c r="A289" s="2"/>
      <c r="B289" s="2"/>
      <c r="C289" s="2"/>
      <c r="D289" s="22"/>
      <c r="E289" s="23"/>
      <c r="F289" s="2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">
      <c r="A290" s="2"/>
      <c r="B290" s="2"/>
      <c r="C290" s="2"/>
      <c r="D290" s="22"/>
      <c r="E290" s="23"/>
      <c r="F290" s="2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">
      <c r="A291" s="2"/>
      <c r="B291" s="2"/>
      <c r="C291" s="2"/>
      <c r="D291" s="22"/>
      <c r="E291" s="23"/>
      <c r="F291" s="2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">
      <c r="A292" s="2"/>
      <c r="B292" s="2"/>
      <c r="C292" s="2"/>
      <c r="D292" s="22"/>
      <c r="E292" s="23"/>
      <c r="F292" s="2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">
      <c r="A293" s="2"/>
      <c r="B293" s="2"/>
      <c r="C293" s="2"/>
      <c r="D293" s="22"/>
      <c r="E293" s="23"/>
      <c r="F293" s="2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">
      <c r="A294" s="2"/>
      <c r="B294" s="2"/>
      <c r="C294" s="2"/>
      <c r="D294" s="22"/>
      <c r="E294" s="23"/>
      <c r="F294" s="2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">
      <c r="A295" s="2"/>
      <c r="B295" s="2"/>
      <c r="C295" s="2"/>
      <c r="D295" s="22"/>
      <c r="E295" s="23"/>
      <c r="F295" s="2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">
      <c r="A296" s="2"/>
      <c r="B296" s="2"/>
      <c r="C296" s="2"/>
      <c r="D296" s="22"/>
      <c r="E296" s="23"/>
      <c r="F296" s="2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">
      <c r="A297" s="2"/>
      <c r="B297" s="2"/>
      <c r="C297" s="2"/>
      <c r="D297" s="22"/>
      <c r="E297" s="23"/>
      <c r="F297" s="2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">
      <c r="A298" s="2"/>
      <c r="B298" s="2"/>
      <c r="C298" s="2"/>
      <c r="D298" s="22"/>
      <c r="E298" s="23"/>
      <c r="F298" s="2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">
      <c r="A299" s="2"/>
      <c r="B299" s="2"/>
      <c r="C299" s="2"/>
      <c r="D299" s="22"/>
      <c r="E299" s="23"/>
      <c r="F299" s="2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">
      <c r="A300" s="2"/>
      <c r="B300" s="2"/>
      <c r="C300" s="2"/>
      <c r="D300" s="22"/>
      <c r="E300" s="23"/>
      <c r="F300" s="2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">
      <c r="A301" s="2"/>
      <c r="B301" s="2"/>
      <c r="C301" s="2"/>
      <c r="D301" s="22"/>
      <c r="E301" s="23"/>
      <c r="F301" s="2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">
      <c r="A302" s="2"/>
      <c r="B302" s="2"/>
      <c r="C302" s="2"/>
      <c r="D302" s="22"/>
      <c r="E302" s="23"/>
      <c r="F302" s="2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">
      <c r="A303" s="2"/>
      <c r="B303" s="2"/>
      <c r="C303" s="2"/>
      <c r="D303" s="22"/>
      <c r="E303" s="23"/>
      <c r="F303" s="2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">
      <c r="A304" s="2"/>
      <c r="B304" s="2"/>
      <c r="C304" s="2"/>
      <c r="D304" s="22"/>
      <c r="E304" s="23"/>
      <c r="F304" s="2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">
      <c r="A305" s="2"/>
      <c r="B305" s="2"/>
      <c r="C305" s="2"/>
      <c r="D305" s="22"/>
      <c r="E305" s="23"/>
      <c r="F305" s="2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">
      <c r="A306" s="2"/>
      <c r="B306" s="2"/>
      <c r="C306" s="2"/>
      <c r="D306" s="22"/>
      <c r="E306" s="23"/>
      <c r="F306" s="2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">
      <c r="A307" s="2"/>
      <c r="B307" s="2"/>
      <c r="C307" s="2"/>
      <c r="D307" s="22"/>
      <c r="E307" s="23"/>
      <c r="F307" s="2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">
      <c r="A308" s="2"/>
      <c r="B308" s="2"/>
      <c r="C308" s="2"/>
      <c r="D308" s="22"/>
      <c r="E308" s="23"/>
      <c r="F308" s="2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">
      <c r="A309" s="2"/>
      <c r="B309" s="2"/>
      <c r="C309" s="2"/>
      <c r="D309" s="22"/>
      <c r="E309" s="23"/>
      <c r="F309" s="2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">
      <c r="A310" s="2"/>
      <c r="B310" s="2"/>
      <c r="C310" s="2"/>
      <c r="D310" s="22"/>
      <c r="E310" s="23"/>
      <c r="F310" s="2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">
      <c r="A311" s="2"/>
      <c r="B311" s="2"/>
      <c r="C311" s="2"/>
      <c r="D311" s="22"/>
      <c r="E311" s="23"/>
      <c r="F311" s="2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">
      <c r="A312" s="2"/>
      <c r="B312" s="2"/>
      <c r="C312" s="2"/>
      <c r="D312" s="22"/>
      <c r="E312" s="23"/>
      <c r="F312" s="2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">
      <c r="A313" s="2"/>
      <c r="B313" s="2"/>
      <c r="C313" s="2"/>
      <c r="D313" s="22"/>
      <c r="E313" s="23"/>
      <c r="F313" s="2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">
      <c r="A314" s="2"/>
      <c r="B314" s="2"/>
      <c r="C314" s="2"/>
      <c r="D314" s="22"/>
      <c r="E314" s="23"/>
      <c r="F314" s="2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">
      <c r="A315" s="2"/>
      <c r="B315" s="2"/>
      <c r="C315" s="2"/>
      <c r="D315" s="22"/>
      <c r="E315" s="23"/>
      <c r="F315" s="2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">
      <c r="A316" s="2"/>
      <c r="B316" s="2"/>
      <c r="C316" s="2"/>
      <c r="D316" s="22"/>
      <c r="E316" s="23"/>
      <c r="F316" s="2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">
      <c r="A317" s="2"/>
      <c r="B317" s="2"/>
      <c r="C317" s="2"/>
      <c r="D317" s="22"/>
      <c r="E317" s="23"/>
      <c r="F317" s="2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">
      <c r="A318" s="2"/>
      <c r="B318" s="2"/>
      <c r="C318" s="2"/>
      <c r="D318" s="22"/>
      <c r="E318" s="23"/>
      <c r="F318" s="2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">
      <c r="A319" s="2"/>
      <c r="B319" s="2"/>
      <c r="C319" s="2"/>
      <c r="D319" s="22"/>
      <c r="E319" s="23"/>
      <c r="F319" s="2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">
      <c r="A320" s="2"/>
      <c r="B320" s="2"/>
      <c r="C320" s="2"/>
      <c r="D320" s="22"/>
      <c r="E320" s="23"/>
      <c r="F320" s="2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">
      <c r="A321" s="2"/>
      <c r="B321" s="2"/>
      <c r="C321" s="2"/>
      <c r="D321" s="22"/>
      <c r="E321" s="23"/>
      <c r="F321" s="2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">
      <c r="A322" s="2"/>
      <c r="B322" s="2"/>
      <c r="C322" s="2"/>
      <c r="D322" s="22"/>
      <c r="E322" s="23"/>
      <c r="F322" s="2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">
      <c r="A323" s="2"/>
      <c r="B323" s="2"/>
      <c r="C323" s="2"/>
      <c r="D323" s="22"/>
      <c r="E323" s="23"/>
      <c r="F323" s="2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">
      <c r="A324" s="2"/>
      <c r="B324" s="2"/>
      <c r="C324" s="2"/>
      <c r="D324" s="22"/>
      <c r="E324" s="23"/>
      <c r="F324" s="2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">
      <c r="A325" s="2"/>
      <c r="B325" s="2"/>
      <c r="C325" s="2"/>
      <c r="D325" s="22"/>
      <c r="E325" s="23"/>
      <c r="F325" s="2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">
      <c r="A326" s="2"/>
      <c r="B326" s="2"/>
      <c r="C326" s="2"/>
      <c r="D326" s="22"/>
      <c r="E326" s="23"/>
      <c r="F326" s="2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">
      <c r="A327" s="2"/>
      <c r="B327" s="2"/>
      <c r="C327" s="2"/>
      <c r="D327" s="22"/>
      <c r="E327" s="23"/>
      <c r="F327" s="2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">
      <c r="A328" s="2"/>
      <c r="B328" s="2"/>
      <c r="C328" s="2"/>
      <c r="D328" s="22"/>
      <c r="E328" s="23"/>
      <c r="F328" s="2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">
      <c r="A329" s="2"/>
      <c r="B329" s="2"/>
      <c r="C329" s="2"/>
      <c r="D329" s="22"/>
      <c r="E329" s="23"/>
      <c r="F329" s="2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">
      <c r="A330" s="2"/>
      <c r="B330" s="2"/>
      <c r="C330" s="2"/>
      <c r="D330" s="22"/>
      <c r="E330" s="23"/>
      <c r="F330" s="2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">
      <c r="A331" s="2"/>
      <c r="B331" s="2"/>
      <c r="C331" s="2"/>
      <c r="D331" s="22"/>
      <c r="E331" s="23"/>
      <c r="F331" s="2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">
      <c r="A332" s="2"/>
      <c r="B332" s="2"/>
      <c r="C332" s="2"/>
      <c r="D332" s="22"/>
      <c r="E332" s="23"/>
      <c r="F332" s="2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">
      <c r="A333" s="2"/>
      <c r="B333" s="2"/>
      <c r="C333" s="2"/>
      <c r="D333" s="22"/>
      <c r="E333" s="23"/>
      <c r="F333" s="2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">
      <c r="A334" s="2"/>
      <c r="B334" s="2"/>
      <c r="C334" s="2"/>
      <c r="D334" s="22"/>
      <c r="E334" s="23"/>
      <c r="F334" s="2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">
      <c r="A335" s="2"/>
      <c r="B335" s="2"/>
      <c r="C335" s="2"/>
      <c r="D335" s="22"/>
      <c r="E335" s="23"/>
      <c r="F335" s="2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">
      <c r="A336" s="2"/>
      <c r="B336" s="2"/>
      <c r="C336" s="2"/>
      <c r="D336" s="22"/>
      <c r="E336" s="23"/>
      <c r="F336" s="2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">
      <c r="A337" s="2"/>
      <c r="B337" s="2"/>
      <c r="C337" s="2"/>
      <c r="D337" s="22"/>
      <c r="E337" s="23"/>
      <c r="F337" s="2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">
      <c r="A338" s="2"/>
      <c r="B338" s="2"/>
      <c r="C338" s="2"/>
      <c r="D338" s="22"/>
      <c r="E338" s="23"/>
      <c r="F338" s="2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">
      <c r="A339" s="2"/>
      <c r="B339" s="2"/>
      <c r="C339" s="2"/>
      <c r="D339" s="22"/>
      <c r="E339" s="23"/>
      <c r="F339" s="2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">
      <c r="A340" s="2"/>
      <c r="B340" s="2"/>
      <c r="C340" s="2"/>
      <c r="D340" s="22"/>
      <c r="E340" s="23"/>
      <c r="F340" s="2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">
      <c r="A341" s="2"/>
      <c r="B341" s="2"/>
      <c r="C341" s="2"/>
      <c r="D341" s="22"/>
      <c r="E341" s="23"/>
      <c r="F341" s="2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">
      <c r="A342" s="2"/>
      <c r="B342" s="2"/>
      <c r="C342" s="2"/>
      <c r="D342" s="22"/>
      <c r="E342" s="23"/>
      <c r="F342" s="2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">
      <c r="A343" s="2"/>
      <c r="B343" s="2"/>
      <c r="C343" s="2"/>
      <c r="D343" s="22"/>
      <c r="E343" s="23"/>
      <c r="F343" s="2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">
      <c r="A344" s="2"/>
      <c r="B344" s="2"/>
      <c r="C344" s="2"/>
      <c r="D344" s="22"/>
      <c r="E344" s="23"/>
      <c r="F344" s="2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">
      <c r="A345" s="2"/>
      <c r="B345" s="2"/>
      <c r="C345" s="2"/>
      <c r="D345" s="22"/>
      <c r="E345" s="23"/>
      <c r="F345" s="2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">
      <c r="A346" s="2"/>
      <c r="B346" s="2"/>
      <c r="C346" s="2"/>
      <c r="D346" s="22"/>
      <c r="E346" s="23"/>
      <c r="F346" s="2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">
      <c r="A347" s="2"/>
      <c r="B347" s="2"/>
      <c r="C347" s="2"/>
      <c r="D347" s="22"/>
      <c r="E347" s="23"/>
      <c r="F347" s="2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">
      <c r="A348" s="2"/>
      <c r="B348" s="2"/>
      <c r="C348" s="2"/>
      <c r="D348" s="22"/>
      <c r="E348" s="23"/>
      <c r="F348" s="2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">
      <c r="A349" s="2"/>
      <c r="B349" s="2"/>
      <c r="C349" s="2"/>
      <c r="D349" s="22"/>
      <c r="E349" s="23"/>
      <c r="F349" s="2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">
      <c r="A350" s="2"/>
      <c r="B350" s="2"/>
      <c r="C350" s="2"/>
      <c r="D350" s="22"/>
      <c r="E350" s="23"/>
      <c r="F350" s="2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">
      <c r="A351" s="2"/>
      <c r="B351" s="2"/>
      <c r="C351" s="2"/>
      <c r="D351" s="22"/>
      <c r="E351" s="23"/>
      <c r="F351" s="2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">
      <c r="A352" s="2"/>
      <c r="B352" s="2"/>
      <c r="C352" s="2"/>
      <c r="D352" s="22"/>
      <c r="E352" s="23"/>
      <c r="F352" s="2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">
      <c r="A353" s="2"/>
      <c r="B353" s="2"/>
      <c r="C353" s="2"/>
      <c r="D353" s="22"/>
      <c r="E353" s="23"/>
      <c r="F353" s="2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">
      <c r="A354" s="2"/>
      <c r="B354" s="2"/>
      <c r="C354" s="2"/>
      <c r="D354" s="22"/>
      <c r="E354" s="23"/>
      <c r="F354" s="2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">
      <c r="A355" s="2"/>
      <c r="B355" s="2"/>
      <c r="C355" s="2"/>
      <c r="D355" s="22"/>
      <c r="E355" s="23"/>
      <c r="F355" s="2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">
      <c r="A356" s="2"/>
      <c r="B356" s="2"/>
      <c r="C356" s="2"/>
      <c r="D356" s="22"/>
      <c r="E356" s="23"/>
      <c r="F356" s="2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">
      <c r="A357" s="2"/>
      <c r="B357" s="2"/>
      <c r="C357" s="2"/>
      <c r="D357" s="22"/>
      <c r="E357" s="23"/>
      <c r="F357" s="2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">
      <c r="A358" s="2"/>
      <c r="B358" s="2"/>
      <c r="C358" s="2"/>
      <c r="D358" s="22"/>
      <c r="E358" s="23"/>
      <c r="F358" s="2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">
      <c r="A359" s="2"/>
      <c r="B359" s="2"/>
      <c r="C359" s="2"/>
      <c r="D359" s="22"/>
      <c r="E359" s="23"/>
      <c r="F359" s="2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">
      <c r="A360" s="2"/>
      <c r="B360" s="2"/>
      <c r="C360" s="2"/>
      <c r="D360" s="22"/>
      <c r="E360" s="23"/>
      <c r="F360" s="2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">
      <c r="A361" s="2"/>
      <c r="B361" s="2"/>
      <c r="C361" s="2"/>
      <c r="D361" s="22"/>
      <c r="E361" s="23"/>
      <c r="F361" s="2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">
      <c r="A362" s="2"/>
      <c r="B362" s="2"/>
      <c r="C362" s="2"/>
      <c r="D362" s="22"/>
      <c r="E362" s="23"/>
      <c r="F362" s="2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">
      <c r="A363" s="2"/>
      <c r="B363" s="2"/>
      <c r="C363" s="2"/>
      <c r="D363" s="22"/>
      <c r="E363" s="23"/>
      <c r="F363" s="2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">
      <c r="A364" s="2"/>
      <c r="B364" s="2"/>
      <c r="C364" s="2"/>
      <c r="D364" s="22"/>
      <c r="E364" s="23"/>
      <c r="F364" s="2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">
      <c r="A365" s="2"/>
      <c r="B365" s="2"/>
      <c r="C365" s="2"/>
      <c r="D365" s="22"/>
      <c r="E365" s="23"/>
      <c r="F365" s="2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">
      <c r="A366" s="2"/>
      <c r="B366" s="2"/>
      <c r="C366" s="2"/>
      <c r="D366" s="22"/>
      <c r="E366" s="23"/>
      <c r="F366" s="2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">
      <c r="A367" s="2"/>
      <c r="B367" s="2"/>
      <c r="C367" s="2"/>
      <c r="D367" s="22"/>
      <c r="E367" s="23"/>
      <c r="F367" s="2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">
      <c r="A368" s="2"/>
      <c r="B368" s="2"/>
      <c r="C368" s="2"/>
      <c r="D368" s="22"/>
      <c r="E368" s="23"/>
      <c r="F368" s="2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">
      <c r="A369" s="2"/>
      <c r="B369" s="2"/>
      <c r="C369" s="2"/>
      <c r="D369" s="22"/>
      <c r="E369" s="23"/>
      <c r="F369" s="2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">
      <c r="A370" s="2"/>
      <c r="B370" s="2"/>
      <c r="C370" s="2"/>
      <c r="D370" s="22"/>
      <c r="E370" s="23"/>
      <c r="F370" s="2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">
      <c r="A371" s="2"/>
      <c r="B371" s="2"/>
      <c r="C371" s="2"/>
      <c r="D371" s="22"/>
      <c r="E371" s="23"/>
      <c r="F371" s="2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">
      <c r="A372" s="2"/>
      <c r="B372" s="2"/>
      <c r="C372" s="2"/>
      <c r="D372" s="22"/>
      <c r="E372" s="23"/>
      <c r="F372" s="2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">
      <c r="A373" s="2"/>
      <c r="B373" s="2"/>
      <c r="C373" s="2"/>
      <c r="D373" s="22"/>
      <c r="E373" s="23"/>
      <c r="F373" s="2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">
      <c r="A374" s="2"/>
      <c r="B374" s="2"/>
      <c r="C374" s="2"/>
      <c r="D374" s="22"/>
      <c r="E374" s="23"/>
      <c r="F374" s="2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">
      <c r="A375" s="2"/>
      <c r="B375" s="2"/>
      <c r="C375" s="2"/>
      <c r="D375" s="22"/>
      <c r="E375" s="23"/>
      <c r="F375" s="2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">
      <c r="A376" s="2"/>
      <c r="B376" s="2"/>
      <c r="C376" s="2"/>
      <c r="D376" s="22"/>
      <c r="E376" s="23"/>
      <c r="F376" s="2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">
      <c r="A377" s="2"/>
      <c r="B377" s="2"/>
      <c r="C377" s="2"/>
      <c r="D377" s="22"/>
      <c r="E377" s="23"/>
      <c r="F377" s="2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">
      <c r="A378" s="2"/>
      <c r="B378" s="2"/>
      <c r="C378" s="2"/>
      <c r="D378" s="22"/>
      <c r="E378" s="23"/>
      <c r="F378" s="2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">
      <c r="A379" s="2"/>
      <c r="B379" s="2"/>
      <c r="C379" s="2"/>
      <c r="D379" s="22"/>
      <c r="E379" s="23"/>
      <c r="F379" s="2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">
      <c r="A380" s="2"/>
      <c r="B380" s="2"/>
      <c r="C380" s="2"/>
      <c r="D380" s="22"/>
      <c r="E380" s="23"/>
      <c r="F380" s="2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">
      <c r="A381" s="2"/>
      <c r="B381" s="2"/>
      <c r="C381" s="2"/>
      <c r="D381" s="22"/>
      <c r="E381" s="23"/>
      <c r="F381" s="2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">
      <c r="A382" s="2"/>
      <c r="B382" s="2"/>
      <c r="C382" s="2"/>
      <c r="D382" s="22"/>
      <c r="E382" s="23"/>
      <c r="F382" s="2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">
      <c r="A383" s="2"/>
      <c r="B383" s="2"/>
      <c r="C383" s="2"/>
      <c r="D383" s="22"/>
      <c r="E383" s="23"/>
      <c r="F383" s="2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">
      <c r="A384" s="2"/>
      <c r="B384" s="2"/>
      <c r="C384" s="2"/>
      <c r="D384" s="22"/>
      <c r="E384" s="23"/>
      <c r="F384" s="2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">
      <c r="A385" s="2"/>
      <c r="B385" s="2"/>
      <c r="C385" s="2"/>
      <c r="D385" s="22"/>
      <c r="E385" s="23"/>
      <c r="F385" s="2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">
      <c r="A386" s="2"/>
      <c r="B386" s="2"/>
      <c r="C386" s="2"/>
      <c r="D386" s="22"/>
      <c r="E386" s="23"/>
      <c r="F386" s="2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">
      <c r="A387" s="2"/>
      <c r="B387" s="2"/>
      <c r="C387" s="2"/>
      <c r="D387" s="22"/>
      <c r="E387" s="23"/>
      <c r="F387" s="2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">
      <c r="A388" s="2"/>
      <c r="B388" s="2"/>
      <c r="C388" s="2"/>
      <c r="D388" s="22"/>
      <c r="E388" s="23"/>
      <c r="F388" s="2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">
      <c r="A389" s="2"/>
      <c r="B389" s="2"/>
      <c r="C389" s="2"/>
      <c r="D389" s="22"/>
      <c r="E389" s="23"/>
      <c r="F389" s="2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">
      <c r="A390" s="2"/>
      <c r="B390" s="2"/>
      <c r="C390" s="2"/>
      <c r="D390" s="22"/>
      <c r="E390" s="23"/>
      <c r="F390" s="2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">
      <c r="A391" s="2"/>
      <c r="B391" s="2"/>
      <c r="C391" s="2"/>
      <c r="D391" s="22"/>
      <c r="E391" s="23"/>
      <c r="F391" s="2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">
      <c r="A392" s="2"/>
      <c r="B392" s="2"/>
      <c r="C392" s="2"/>
      <c r="D392" s="22"/>
      <c r="E392" s="23"/>
      <c r="F392" s="2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">
      <c r="A393" s="2"/>
      <c r="B393" s="2"/>
      <c r="C393" s="2"/>
      <c r="D393" s="22"/>
      <c r="E393" s="23"/>
      <c r="F393" s="2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">
      <c r="A394" s="2"/>
      <c r="B394" s="2"/>
      <c r="C394" s="2"/>
      <c r="D394" s="22"/>
      <c r="E394" s="23"/>
      <c r="F394" s="2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">
      <c r="A395" s="2"/>
      <c r="B395" s="2"/>
      <c r="C395" s="2"/>
      <c r="D395" s="22"/>
      <c r="E395" s="23"/>
      <c r="F395" s="2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">
      <c r="A396" s="2"/>
      <c r="B396" s="2"/>
      <c r="C396" s="2"/>
      <c r="D396" s="22"/>
      <c r="E396" s="23"/>
      <c r="F396" s="2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">
      <c r="A397" s="2"/>
      <c r="B397" s="2"/>
      <c r="C397" s="2"/>
      <c r="D397" s="22"/>
      <c r="E397" s="23"/>
      <c r="F397" s="2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">
      <c r="A398" s="2"/>
      <c r="B398" s="2"/>
      <c r="C398" s="2"/>
      <c r="D398" s="22"/>
      <c r="E398" s="23"/>
      <c r="F398" s="2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">
      <c r="A399" s="2"/>
      <c r="B399" s="2"/>
      <c r="C399" s="2"/>
      <c r="D399" s="22"/>
      <c r="E399" s="23"/>
      <c r="F399" s="2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">
      <c r="A400" s="2"/>
      <c r="B400" s="2"/>
      <c r="C400" s="2"/>
      <c r="D400" s="22"/>
      <c r="E400" s="23"/>
      <c r="F400" s="2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">
      <c r="A401" s="2"/>
      <c r="B401" s="2"/>
      <c r="C401" s="2"/>
      <c r="D401" s="22"/>
      <c r="E401" s="23"/>
      <c r="F401" s="2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">
      <c r="A402" s="2"/>
      <c r="B402" s="2"/>
      <c r="C402" s="2"/>
      <c r="D402" s="22"/>
      <c r="E402" s="23"/>
      <c r="F402" s="2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">
      <c r="A403" s="2"/>
      <c r="B403" s="2"/>
      <c r="C403" s="2"/>
      <c r="D403" s="22"/>
      <c r="E403" s="23"/>
      <c r="F403" s="2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">
      <c r="A404" s="2"/>
      <c r="B404" s="2"/>
      <c r="C404" s="2"/>
      <c r="D404" s="22"/>
      <c r="E404" s="23"/>
      <c r="F404" s="2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">
      <c r="A405" s="2"/>
      <c r="B405" s="2"/>
      <c r="C405" s="2"/>
      <c r="D405" s="22"/>
      <c r="E405" s="23"/>
      <c r="F405" s="2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">
      <c r="A406" s="2"/>
      <c r="B406" s="2"/>
      <c r="C406" s="2"/>
      <c r="D406" s="22"/>
      <c r="E406" s="23"/>
      <c r="F406" s="2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">
      <c r="A407" s="2"/>
      <c r="B407" s="2"/>
      <c r="C407" s="2"/>
      <c r="D407" s="22"/>
      <c r="E407" s="23"/>
      <c r="F407" s="2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">
      <c r="A408" s="2"/>
      <c r="B408" s="2"/>
      <c r="C408" s="2"/>
      <c r="D408" s="22"/>
      <c r="E408" s="23"/>
      <c r="F408" s="2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">
      <c r="A409" s="2"/>
      <c r="B409" s="2"/>
      <c r="C409" s="2"/>
      <c r="D409" s="22"/>
      <c r="E409" s="23"/>
      <c r="F409" s="2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">
      <c r="A410" s="2"/>
      <c r="B410" s="2"/>
      <c r="C410" s="2"/>
      <c r="D410" s="22"/>
      <c r="E410" s="23"/>
      <c r="F410" s="2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">
      <c r="A411" s="2"/>
      <c r="B411" s="2"/>
      <c r="C411" s="2"/>
      <c r="D411" s="22"/>
      <c r="E411" s="23"/>
      <c r="F411" s="2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">
      <c r="A412" s="2"/>
      <c r="B412" s="2"/>
      <c r="C412" s="2"/>
      <c r="D412" s="22"/>
      <c r="E412" s="23"/>
      <c r="F412" s="2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">
      <c r="A413" s="2"/>
      <c r="B413" s="2"/>
      <c r="C413" s="2"/>
      <c r="D413" s="22"/>
      <c r="E413" s="23"/>
      <c r="F413" s="2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">
      <c r="A414" s="2"/>
      <c r="B414" s="2"/>
      <c r="C414" s="2"/>
      <c r="D414" s="22"/>
      <c r="E414" s="23"/>
      <c r="F414" s="2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">
      <c r="A415" s="2"/>
      <c r="B415" s="2"/>
      <c r="C415" s="2"/>
      <c r="D415" s="22"/>
      <c r="E415" s="23"/>
      <c r="F415" s="2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">
      <c r="A416" s="2"/>
      <c r="B416" s="2"/>
      <c r="C416" s="2"/>
      <c r="D416" s="22"/>
      <c r="E416" s="23"/>
      <c r="F416" s="2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">
      <c r="A417" s="2"/>
      <c r="B417" s="2"/>
      <c r="C417" s="2"/>
      <c r="D417" s="22"/>
      <c r="E417" s="23"/>
      <c r="F417" s="2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">
      <c r="A418" s="2"/>
      <c r="B418" s="2"/>
      <c r="C418" s="2"/>
      <c r="D418" s="22"/>
      <c r="E418" s="23"/>
      <c r="F418" s="2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">
      <c r="A419" s="2"/>
      <c r="B419" s="2"/>
      <c r="C419" s="2"/>
      <c r="D419" s="22"/>
      <c r="E419" s="23"/>
      <c r="F419" s="2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">
      <c r="A420" s="2"/>
      <c r="B420" s="2"/>
      <c r="C420" s="2"/>
      <c r="D420" s="22"/>
      <c r="E420" s="23"/>
      <c r="F420" s="2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">
      <c r="A421" s="2"/>
      <c r="B421" s="2"/>
      <c r="C421" s="2"/>
      <c r="D421" s="22"/>
      <c r="E421" s="23"/>
      <c r="F421" s="2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">
      <c r="A422" s="2"/>
      <c r="B422" s="2"/>
      <c r="C422" s="2"/>
      <c r="D422" s="22"/>
      <c r="E422" s="23"/>
      <c r="F422" s="2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">
      <c r="A423" s="2"/>
      <c r="B423" s="2"/>
      <c r="C423" s="2"/>
      <c r="D423" s="22"/>
      <c r="E423" s="23"/>
      <c r="F423" s="2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">
      <c r="A424" s="2"/>
      <c r="B424" s="2"/>
      <c r="C424" s="2"/>
      <c r="D424" s="22"/>
      <c r="E424" s="23"/>
      <c r="F424" s="2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">
      <c r="A425" s="2"/>
      <c r="B425" s="2"/>
      <c r="C425" s="2"/>
      <c r="D425" s="22"/>
      <c r="E425" s="23"/>
      <c r="F425" s="2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">
      <c r="A426" s="2"/>
      <c r="B426" s="2"/>
      <c r="C426" s="2"/>
      <c r="D426" s="22"/>
      <c r="E426" s="23"/>
      <c r="F426" s="2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">
      <c r="A427" s="2"/>
      <c r="B427" s="2"/>
      <c r="C427" s="2"/>
      <c r="D427" s="22"/>
      <c r="E427" s="23"/>
      <c r="F427" s="2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">
      <c r="A428" s="2"/>
      <c r="B428" s="2"/>
      <c r="C428" s="2"/>
      <c r="D428" s="22"/>
      <c r="E428" s="23"/>
      <c r="F428" s="2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">
      <c r="A429" s="2"/>
      <c r="B429" s="2"/>
      <c r="C429" s="2"/>
      <c r="D429" s="22"/>
      <c r="E429" s="23"/>
      <c r="F429" s="2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">
      <c r="A430" s="2"/>
      <c r="B430" s="2"/>
      <c r="C430" s="2"/>
      <c r="D430" s="22"/>
      <c r="E430" s="23"/>
      <c r="F430" s="2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">
      <c r="A431" s="2"/>
      <c r="B431" s="2"/>
      <c r="C431" s="2"/>
      <c r="D431" s="22"/>
      <c r="E431" s="23"/>
      <c r="F431" s="2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">
      <c r="A432" s="2"/>
      <c r="B432" s="2"/>
      <c r="C432" s="2"/>
      <c r="D432" s="22"/>
      <c r="E432" s="23"/>
      <c r="F432" s="2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">
      <c r="A433" s="2"/>
      <c r="B433" s="2"/>
      <c r="C433" s="2"/>
      <c r="D433" s="22"/>
      <c r="E433" s="23"/>
      <c r="F433" s="2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">
      <c r="A434" s="2"/>
      <c r="B434" s="2"/>
      <c r="C434" s="2"/>
      <c r="D434" s="22"/>
      <c r="E434" s="23"/>
      <c r="F434" s="2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">
      <c r="A435" s="2"/>
      <c r="B435" s="2"/>
      <c r="C435" s="2"/>
      <c r="D435" s="22"/>
      <c r="E435" s="23"/>
      <c r="F435" s="2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">
      <c r="A436" s="2"/>
      <c r="B436" s="2"/>
      <c r="C436" s="2"/>
      <c r="D436" s="22"/>
      <c r="E436" s="23"/>
      <c r="F436" s="2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">
      <c r="A437" s="2"/>
      <c r="B437" s="2"/>
      <c r="C437" s="2"/>
      <c r="D437" s="22"/>
      <c r="E437" s="23"/>
      <c r="F437" s="2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">
      <c r="A438" s="2"/>
      <c r="B438" s="2"/>
      <c r="C438" s="2"/>
      <c r="D438" s="22"/>
      <c r="E438" s="23"/>
      <c r="F438" s="2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">
      <c r="A439" s="2"/>
      <c r="B439" s="2"/>
      <c r="C439" s="2"/>
      <c r="D439" s="22"/>
      <c r="E439" s="23"/>
      <c r="F439" s="2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">
      <c r="A440" s="2"/>
      <c r="B440" s="2"/>
      <c r="C440" s="2"/>
      <c r="D440" s="22"/>
      <c r="E440" s="23"/>
      <c r="F440" s="2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">
      <c r="A441" s="2"/>
      <c r="B441" s="2"/>
      <c r="C441" s="2"/>
      <c r="D441" s="22"/>
      <c r="E441" s="23"/>
      <c r="F441" s="2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">
      <c r="A442" s="2"/>
      <c r="B442" s="2"/>
      <c r="C442" s="2"/>
      <c r="D442" s="22"/>
      <c r="E442" s="23"/>
      <c r="F442" s="2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">
      <c r="A443" s="2"/>
      <c r="B443" s="2"/>
      <c r="C443" s="2"/>
      <c r="D443" s="22"/>
      <c r="E443" s="23"/>
      <c r="F443" s="2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">
      <c r="A444" s="2"/>
      <c r="B444" s="2"/>
      <c r="C444" s="2"/>
      <c r="D444" s="22"/>
      <c r="E444" s="23"/>
      <c r="F444" s="2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">
      <c r="A445" s="2"/>
      <c r="B445" s="2"/>
      <c r="C445" s="2"/>
      <c r="D445" s="22"/>
      <c r="E445" s="23"/>
      <c r="F445" s="2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">
      <c r="A446" s="2"/>
      <c r="B446" s="2"/>
      <c r="C446" s="2"/>
      <c r="D446" s="22"/>
      <c r="E446" s="23"/>
      <c r="F446" s="2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">
      <c r="A447" s="2"/>
      <c r="B447" s="2"/>
      <c r="C447" s="2"/>
      <c r="D447" s="22"/>
      <c r="E447" s="23"/>
      <c r="F447" s="2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">
      <c r="A448" s="2"/>
      <c r="B448" s="2"/>
      <c r="C448" s="2"/>
      <c r="D448" s="22"/>
      <c r="E448" s="23"/>
      <c r="F448" s="2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">
      <c r="A449" s="2"/>
      <c r="B449" s="2"/>
      <c r="C449" s="2"/>
      <c r="D449" s="22"/>
      <c r="E449" s="23"/>
      <c r="F449" s="2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">
      <c r="A450" s="2"/>
      <c r="B450" s="2"/>
      <c r="C450" s="2"/>
      <c r="D450" s="22"/>
      <c r="E450" s="23"/>
      <c r="F450" s="2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">
      <c r="A451" s="2"/>
      <c r="B451" s="2"/>
      <c r="C451" s="2"/>
      <c r="D451" s="22"/>
      <c r="E451" s="23"/>
      <c r="F451" s="2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">
      <c r="A452" s="2"/>
      <c r="B452" s="2"/>
      <c r="C452" s="2"/>
      <c r="D452" s="22"/>
      <c r="E452" s="23"/>
      <c r="F452" s="2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">
      <c r="A453" s="2"/>
      <c r="B453" s="2"/>
      <c r="C453" s="2"/>
      <c r="D453" s="22"/>
      <c r="E453" s="23"/>
      <c r="F453" s="2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">
      <c r="A454" s="2"/>
      <c r="B454" s="2"/>
      <c r="C454" s="2"/>
      <c r="D454" s="22"/>
      <c r="E454" s="23"/>
      <c r="F454" s="2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">
      <c r="A455" s="2"/>
      <c r="B455" s="2"/>
      <c r="C455" s="2"/>
      <c r="D455" s="22"/>
      <c r="E455" s="23"/>
      <c r="F455" s="2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">
      <c r="A456" s="2"/>
      <c r="B456" s="2"/>
      <c r="C456" s="2"/>
      <c r="D456" s="22"/>
      <c r="E456" s="23"/>
      <c r="F456" s="2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">
      <c r="A457" s="2"/>
      <c r="B457" s="2"/>
      <c r="C457" s="2"/>
      <c r="D457" s="22"/>
      <c r="E457" s="23"/>
      <c r="F457" s="2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">
      <c r="A458" s="2"/>
      <c r="B458" s="2"/>
      <c r="C458" s="2"/>
      <c r="D458" s="22"/>
      <c r="E458" s="23"/>
      <c r="F458" s="2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">
      <c r="A459" s="2"/>
      <c r="B459" s="2"/>
      <c r="C459" s="2"/>
      <c r="D459" s="22"/>
      <c r="E459" s="23"/>
      <c r="F459" s="2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">
      <c r="A460" s="2"/>
      <c r="B460" s="2"/>
      <c r="C460" s="2"/>
      <c r="D460" s="22"/>
      <c r="E460" s="23"/>
      <c r="F460" s="2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">
      <c r="A461" s="2"/>
      <c r="B461" s="2"/>
      <c r="C461" s="2"/>
      <c r="D461" s="22"/>
      <c r="E461" s="23"/>
      <c r="F461" s="2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">
      <c r="A462" s="2"/>
      <c r="B462" s="2"/>
      <c r="C462" s="2"/>
      <c r="D462" s="22"/>
      <c r="E462" s="23"/>
      <c r="F462" s="2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">
      <c r="A463" s="2"/>
      <c r="B463" s="2"/>
      <c r="C463" s="2"/>
      <c r="D463" s="22"/>
      <c r="E463" s="23"/>
      <c r="F463" s="2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">
      <c r="A464" s="2"/>
      <c r="B464" s="2"/>
      <c r="C464" s="2"/>
      <c r="D464" s="22"/>
      <c r="E464" s="23"/>
      <c r="F464" s="2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">
      <c r="A465" s="2"/>
      <c r="B465" s="2"/>
      <c r="C465" s="2"/>
      <c r="D465" s="22"/>
      <c r="E465" s="23"/>
      <c r="F465" s="2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">
      <c r="A466" s="2"/>
      <c r="B466" s="2"/>
      <c r="C466" s="2"/>
      <c r="D466" s="22"/>
      <c r="E466" s="23"/>
      <c r="F466" s="2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">
      <c r="A467" s="2"/>
      <c r="B467" s="2"/>
      <c r="C467" s="2"/>
      <c r="D467" s="22"/>
      <c r="E467" s="23"/>
      <c r="F467" s="2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">
      <c r="A468" s="2"/>
      <c r="B468" s="2"/>
      <c r="C468" s="2"/>
      <c r="D468" s="22"/>
      <c r="E468" s="23"/>
      <c r="F468" s="2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">
      <c r="A469" s="2"/>
      <c r="B469" s="2"/>
      <c r="C469" s="2"/>
      <c r="D469" s="22"/>
      <c r="E469" s="23"/>
      <c r="F469" s="2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">
      <c r="A470" s="2"/>
      <c r="B470" s="2"/>
      <c r="C470" s="2"/>
      <c r="D470" s="22"/>
      <c r="E470" s="23"/>
      <c r="F470" s="2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">
      <c r="A471" s="2"/>
      <c r="B471" s="2"/>
      <c r="C471" s="2"/>
      <c r="D471" s="22"/>
      <c r="E471" s="23"/>
      <c r="F471" s="2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">
      <c r="A472" s="2"/>
      <c r="B472" s="2"/>
      <c r="C472" s="2"/>
      <c r="D472" s="22"/>
      <c r="E472" s="23"/>
      <c r="F472" s="2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">
      <c r="A473" s="2"/>
      <c r="B473" s="2"/>
      <c r="C473" s="2"/>
      <c r="D473" s="22"/>
      <c r="E473" s="23"/>
      <c r="F473" s="2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">
      <c r="A474" s="2"/>
      <c r="B474" s="2"/>
      <c r="C474" s="2"/>
      <c r="D474" s="22"/>
      <c r="E474" s="23"/>
      <c r="F474" s="2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">
      <c r="A475" s="2"/>
      <c r="B475" s="2"/>
      <c r="C475" s="2"/>
      <c r="D475" s="22"/>
      <c r="E475" s="23"/>
      <c r="F475" s="2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">
      <c r="A476" s="2"/>
      <c r="B476" s="2"/>
      <c r="C476" s="2"/>
      <c r="D476" s="22"/>
      <c r="E476" s="23"/>
      <c r="F476" s="2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">
      <c r="A477" s="2"/>
      <c r="B477" s="2"/>
      <c r="C477" s="2"/>
      <c r="D477" s="22"/>
      <c r="E477" s="23"/>
      <c r="F477" s="2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">
      <c r="A478" s="2"/>
      <c r="B478" s="2"/>
      <c r="C478" s="2"/>
      <c r="D478" s="22"/>
      <c r="E478" s="23"/>
      <c r="F478" s="2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">
      <c r="A479" s="2"/>
      <c r="B479" s="2"/>
      <c r="C479" s="2"/>
      <c r="D479" s="22"/>
      <c r="E479" s="23"/>
      <c r="F479" s="2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">
      <c r="A480" s="2"/>
      <c r="B480" s="2"/>
      <c r="C480" s="2"/>
      <c r="D480" s="22"/>
      <c r="E480" s="23"/>
      <c r="F480" s="2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">
      <c r="A481" s="2"/>
      <c r="B481" s="2"/>
      <c r="C481" s="2"/>
      <c r="D481" s="22"/>
      <c r="E481" s="23"/>
      <c r="F481" s="2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">
      <c r="A482" s="2"/>
      <c r="B482" s="2"/>
      <c r="C482" s="2"/>
      <c r="D482" s="22"/>
      <c r="E482" s="23"/>
      <c r="F482" s="2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">
      <c r="A483" s="2"/>
      <c r="B483" s="2"/>
      <c r="C483" s="2"/>
      <c r="D483" s="22"/>
      <c r="E483" s="23"/>
      <c r="F483" s="2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">
      <c r="A484" s="2"/>
      <c r="B484" s="2"/>
      <c r="C484" s="2"/>
      <c r="D484" s="22"/>
      <c r="E484" s="23"/>
      <c r="F484" s="2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">
      <c r="A485" s="2"/>
      <c r="B485" s="2"/>
      <c r="C485" s="2"/>
      <c r="D485" s="22"/>
      <c r="E485" s="23"/>
      <c r="F485" s="2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">
      <c r="A486" s="2"/>
      <c r="B486" s="2"/>
      <c r="C486" s="2"/>
      <c r="D486" s="22"/>
      <c r="E486" s="23"/>
      <c r="F486" s="2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">
      <c r="A487" s="2"/>
      <c r="B487" s="2"/>
      <c r="C487" s="2"/>
      <c r="D487" s="22"/>
      <c r="E487" s="23"/>
      <c r="F487" s="2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">
      <c r="A488" s="2"/>
      <c r="B488" s="2"/>
      <c r="C488" s="2"/>
      <c r="D488" s="22"/>
      <c r="E488" s="23"/>
      <c r="F488" s="2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">
      <c r="A489" s="2"/>
      <c r="B489" s="2"/>
      <c r="C489" s="2"/>
      <c r="D489" s="22"/>
      <c r="E489" s="23"/>
      <c r="F489" s="2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">
      <c r="A490" s="2"/>
      <c r="B490" s="2"/>
      <c r="C490" s="2"/>
      <c r="D490" s="22"/>
      <c r="E490" s="23"/>
      <c r="F490" s="2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">
      <c r="A491" s="2"/>
      <c r="B491" s="2"/>
      <c r="C491" s="2"/>
      <c r="D491" s="22"/>
      <c r="E491" s="23"/>
      <c r="F491" s="2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">
      <c r="A492" s="2"/>
      <c r="B492" s="2"/>
      <c r="C492" s="2"/>
      <c r="D492" s="22"/>
      <c r="E492" s="23"/>
      <c r="F492" s="2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">
      <c r="A493" s="2"/>
      <c r="B493" s="2"/>
      <c r="C493" s="2"/>
      <c r="D493" s="22"/>
      <c r="E493" s="23"/>
      <c r="F493" s="2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">
      <c r="A494" s="2"/>
      <c r="B494" s="2"/>
      <c r="C494" s="2"/>
      <c r="D494" s="22"/>
      <c r="E494" s="23"/>
      <c r="F494" s="2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">
      <c r="A495" s="2"/>
      <c r="B495" s="2"/>
      <c r="C495" s="2"/>
      <c r="D495" s="22"/>
      <c r="E495" s="23"/>
      <c r="F495" s="2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">
      <c r="A496" s="2"/>
      <c r="B496" s="2"/>
      <c r="C496" s="2"/>
      <c r="D496" s="22"/>
      <c r="E496" s="23"/>
      <c r="F496" s="2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">
      <c r="A497" s="2"/>
      <c r="B497" s="2"/>
      <c r="C497" s="2"/>
      <c r="D497" s="22"/>
      <c r="E497" s="23"/>
      <c r="F497" s="2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">
      <c r="A498" s="2"/>
      <c r="B498" s="2"/>
      <c r="C498" s="2"/>
      <c r="D498" s="22"/>
      <c r="E498" s="23"/>
      <c r="F498" s="2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">
      <c r="A499" s="2"/>
      <c r="B499" s="2"/>
      <c r="C499" s="2"/>
      <c r="D499" s="22"/>
      <c r="E499" s="23"/>
      <c r="F499" s="2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">
      <c r="A500" s="2"/>
      <c r="B500" s="2"/>
      <c r="C500" s="2"/>
      <c r="D500" s="22"/>
      <c r="E500" s="23"/>
      <c r="F500" s="2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">
      <c r="A501" s="2"/>
      <c r="B501" s="2"/>
      <c r="C501" s="2"/>
      <c r="D501" s="22"/>
      <c r="E501" s="23"/>
      <c r="F501" s="2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">
      <c r="A502" s="2"/>
      <c r="B502" s="2"/>
      <c r="C502" s="2"/>
      <c r="D502" s="22"/>
      <c r="E502" s="23"/>
      <c r="F502" s="2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">
      <c r="A503" s="2"/>
      <c r="B503" s="2"/>
      <c r="C503" s="2"/>
      <c r="D503" s="22"/>
      <c r="E503" s="23"/>
      <c r="F503" s="2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">
      <c r="A504" s="2"/>
      <c r="B504" s="2"/>
      <c r="C504" s="2"/>
      <c r="D504" s="22"/>
      <c r="E504" s="23"/>
      <c r="F504" s="2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">
      <c r="A505" s="2"/>
      <c r="B505" s="2"/>
      <c r="C505" s="2"/>
      <c r="D505" s="22"/>
      <c r="E505" s="23"/>
      <c r="F505" s="2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">
      <c r="A506" s="2"/>
      <c r="B506" s="2"/>
      <c r="C506" s="2"/>
      <c r="D506" s="22"/>
      <c r="E506" s="23"/>
      <c r="F506" s="2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">
      <c r="A507" s="2"/>
      <c r="B507" s="2"/>
      <c r="C507" s="2"/>
      <c r="D507" s="22"/>
      <c r="E507" s="23"/>
      <c r="F507" s="2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">
      <c r="A508" s="2"/>
      <c r="B508" s="2"/>
      <c r="C508" s="2"/>
      <c r="D508" s="22"/>
      <c r="E508" s="23"/>
      <c r="F508" s="2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">
      <c r="A509" s="2"/>
      <c r="B509" s="2"/>
      <c r="C509" s="2"/>
      <c r="D509" s="22"/>
      <c r="E509" s="23"/>
      <c r="F509" s="2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">
      <c r="A510" s="2"/>
      <c r="B510" s="2"/>
      <c r="C510" s="2"/>
      <c r="D510" s="22"/>
      <c r="E510" s="23"/>
      <c r="F510" s="2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">
      <c r="A511" s="2"/>
      <c r="B511" s="2"/>
      <c r="C511" s="2"/>
      <c r="D511" s="22"/>
      <c r="E511" s="23"/>
      <c r="F511" s="2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">
      <c r="A512" s="2"/>
      <c r="B512" s="2"/>
      <c r="C512" s="2"/>
      <c r="D512" s="22"/>
      <c r="E512" s="23"/>
      <c r="F512" s="2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">
      <c r="A513" s="2"/>
      <c r="B513" s="2"/>
      <c r="C513" s="2"/>
      <c r="D513" s="22"/>
      <c r="E513" s="23"/>
      <c r="F513" s="2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">
      <c r="A514" s="2"/>
      <c r="B514" s="2"/>
      <c r="C514" s="2"/>
      <c r="D514" s="22"/>
      <c r="E514" s="23"/>
      <c r="F514" s="2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">
      <c r="A515" s="2"/>
      <c r="B515" s="2"/>
      <c r="C515" s="2"/>
      <c r="D515" s="22"/>
      <c r="E515" s="23"/>
      <c r="F515" s="2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">
      <c r="A516" s="2"/>
      <c r="B516" s="2"/>
      <c r="C516" s="2"/>
      <c r="D516" s="22"/>
      <c r="E516" s="23"/>
      <c r="F516" s="2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">
      <c r="A517" s="2"/>
      <c r="B517" s="2"/>
      <c r="C517" s="2"/>
      <c r="D517" s="22"/>
      <c r="E517" s="23"/>
      <c r="F517" s="2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">
      <c r="A518" s="2"/>
      <c r="B518" s="2"/>
      <c r="C518" s="2"/>
      <c r="D518" s="22"/>
      <c r="E518" s="23"/>
      <c r="F518" s="2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">
      <c r="A519" s="2"/>
      <c r="B519" s="2"/>
      <c r="C519" s="2"/>
      <c r="D519" s="22"/>
      <c r="E519" s="23"/>
      <c r="F519" s="2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">
      <c r="A520" s="2"/>
      <c r="B520" s="2"/>
      <c r="C520" s="2"/>
      <c r="D520" s="22"/>
      <c r="E520" s="23"/>
      <c r="F520" s="2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">
      <c r="A521" s="2"/>
      <c r="B521" s="2"/>
      <c r="C521" s="2"/>
      <c r="D521" s="22"/>
      <c r="E521" s="23"/>
      <c r="F521" s="2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">
      <c r="A522" s="2"/>
      <c r="B522" s="2"/>
      <c r="C522" s="2"/>
      <c r="D522" s="22"/>
      <c r="E522" s="23"/>
      <c r="F522" s="2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">
      <c r="A523" s="2"/>
      <c r="B523" s="2"/>
      <c r="C523" s="2"/>
      <c r="D523" s="22"/>
      <c r="E523" s="23"/>
      <c r="F523" s="2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">
      <c r="A524" s="2"/>
      <c r="B524" s="2"/>
      <c r="C524" s="2"/>
      <c r="D524" s="22"/>
      <c r="E524" s="23"/>
      <c r="F524" s="2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">
      <c r="A525" s="2"/>
      <c r="B525" s="2"/>
      <c r="C525" s="2"/>
      <c r="D525" s="22"/>
      <c r="E525" s="23"/>
      <c r="F525" s="2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">
      <c r="A526" s="2"/>
      <c r="B526" s="2"/>
      <c r="C526" s="2"/>
      <c r="D526" s="22"/>
      <c r="E526" s="23"/>
      <c r="F526" s="2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">
      <c r="A527" s="2"/>
      <c r="B527" s="2"/>
      <c r="C527" s="2"/>
      <c r="D527" s="22"/>
      <c r="E527" s="23"/>
      <c r="F527" s="2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">
      <c r="A528" s="2"/>
      <c r="B528" s="2"/>
      <c r="C528" s="2"/>
      <c r="D528" s="22"/>
      <c r="E528" s="23"/>
      <c r="F528" s="2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">
      <c r="A529" s="2"/>
      <c r="B529" s="2"/>
      <c r="C529" s="2"/>
      <c r="D529" s="22"/>
      <c r="E529" s="23"/>
      <c r="F529" s="2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">
      <c r="A530" s="2"/>
      <c r="B530" s="2"/>
      <c r="C530" s="2"/>
      <c r="D530" s="22"/>
      <c r="E530" s="23"/>
      <c r="F530" s="2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">
      <c r="A531" s="2"/>
      <c r="B531" s="2"/>
      <c r="C531" s="2"/>
      <c r="D531" s="22"/>
      <c r="E531" s="23"/>
      <c r="F531" s="2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">
      <c r="A532" s="2"/>
      <c r="B532" s="2"/>
      <c r="C532" s="2"/>
      <c r="D532" s="22"/>
      <c r="E532" s="23"/>
      <c r="F532" s="2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">
      <c r="A533" s="2"/>
      <c r="B533" s="2"/>
      <c r="C533" s="2"/>
      <c r="D533" s="22"/>
      <c r="E533" s="23"/>
      <c r="F533" s="2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">
      <c r="A534" s="2"/>
      <c r="B534" s="2"/>
      <c r="C534" s="2"/>
      <c r="D534" s="22"/>
      <c r="E534" s="23"/>
      <c r="F534" s="2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">
      <c r="A535" s="2"/>
      <c r="B535" s="2"/>
      <c r="C535" s="2"/>
      <c r="D535" s="22"/>
      <c r="E535" s="23"/>
      <c r="F535" s="2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">
      <c r="A536" s="2"/>
      <c r="B536" s="2"/>
      <c r="C536" s="2"/>
      <c r="D536" s="22"/>
      <c r="E536" s="23"/>
      <c r="F536" s="2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">
      <c r="A537" s="2"/>
      <c r="B537" s="2"/>
      <c r="C537" s="2"/>
      <c r="D537" s="22"/>
      <c r="E537" s="23"/>
      <c r="F537" s="2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">
      <c r="A538" s="2"/>
      <c r="B538" s="2"/>
      <c r="C538" s="2"/>
      <c r="D538" s="22"/>
      <c r="E538" s="23"/>
      <c r="F538" s="2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">
      <c r="A539" s="2"/>
      <c r="B539" s="2"/>
      <c r="C539" s="2"/>
      <c r="D539" s="22"/>
      <c r="E539" s="23"/>
      <c r="F539" s="2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">
      <c r="A540" s="2"/>
      <c r="B540" s="2"/>
      <c r="C540" s="2"/>
      <c r="D540" s="22"/>
      <c r="E540" s="23"/>
      <c r="F540" s="2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">
      <c r="A541" s="2"/>
      <c r="B541" s="2"/>
      <c r="C541" s="2"/>
      <c r="D541" s="22"/>
      <c r="E541" s="23"/>
      <c r="F541" s="2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">
      <c r="A542" s="2"/>
      <c r="B542" s="2"/>
      <c r="C542" s="2"/>
      <c r="D542" s="22"/>
      <c r="E542" s="23"/>
      <c r="F542" s="2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">
      <c r="A543" s="2"/>
      <c r="B543" s="2"/>
      <c r="C543" s="2"/>
      <c r="D543" s="22"/>
      <c r="E543" s="23"/>
      <c r="F543" s="2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">
      <c r="A544" s="2"/>
      <c r="B544" s="2"/>
      <c r="C544" s="2"/>
      <c r="D544" s="22"/>
      <c r="E544" s="23"/>
      <c r="F544" s="2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">
      <c r="A545" s="2"/>
      <c r="B545" s="2"/>
      <c r="C545" s="2"/>
      <c r="D545" s="22"/>
      <c r="E545" s="23"/>
      <c r="F545" s="2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">
      <c r="A546" s="2"/>
      <c r="B546" s="2"/>
      <c r="C546" s="2"/>
      <c r="D546" s="22"/>
      <c r="E546" s="23"/>
      <c r="F546" s="2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">
      <c r="A547" s="2"/>
      <c r="B547" s="2"/>
      <c r="C547" s="2"/>
      <c r="D547" s="22"/>
      <c r="E547" s="23"/>
      <c r="F547" s="2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">
      <c r="A548" s="2"/>
      <c r="B548" s="2"/>
      <c r="C548" s="2"/>
      <c r="D548" s="22"/>
      <c r="E548" s="23"/>
      <c r="F548" s="2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">
      <c r="A549" s="2"/>
      <c r="B549" s="2"/>
      <c r="C549" s="2"/>
      <c r="D549" s="22"/>
      <c r="E549" s="23"/>
      <c r="F549" s="2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">
      <c r="A550" s="2"/>
      <c r="B550" s="2"/>
      <c r="C550" s="2"/>
      <c r="D550" s="22"/>
      <c r="E550" s="23"/>
      <c r="F550" s="2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">
      <c r="A551" s="2"/>
      <c r="B551" s="2"/>
      <c r="C551" s="2"/>
      <c r="D551" s="22"/>
      <c r="E551" s="23"/>
      <c r="F551" s="2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">
      <c r="A552" s="2"/>
      <c r="B552" s="2"/>
      <c r="C552" s="2"/>
      <c r="D552" s="22"/>
      <c r="E552" s="23"/>
      <c r="F552" s="2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">
      <c r="A553" s="2"/>
      <c r="B553" s="2"/>
      <c r="C553" s="2"/>
      <c r="D553" s="22"/>
      <c r="E553" s="23"/>
      <c r="F553" s="2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">
      <c r="A554" s="2"/>
      <c r="B554" s="2"/>
      <c r="C554" s="2"/>
      <c r="D554" s="22"/>
      <c r="E554" s="23"/>
      <c r="F554" s="2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">
      <c r="A555" s="2"/>
      <c r="B555" s="2"/>
      <c r="C555" s="2"/>
      <c r="D555" s="22"/>
      <c r="E555" s="23"/>
      <c r="F555" s="2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">
      <c r="A556" s="2"/>
      <c r="B556" s="2"/>
      <c r="C556" s="2"/>
      <c r="D556" s="22"/>
      <c r="E556" s="23"/>
      <c r="F556" s="2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">
      <c r="A557" s="2"/>
      <c r="B557" s="2"/>
      <c r="C557" s="2"/>
      <c r="D557" s="22"/>
      <c r="E557" s="23"/>
      <c r="F557" s="2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">
      <c r="A558" s="2"/>
      <c r="B558" s="2"/>
      <c r="C558" s="2"/>
      <c r="D558" s="22"/>
      <c r="E558" s="23"/>
      <c r="F558" s="2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">
      <c r="A559" s="2"/>
      <c r="B559" s="2"/>
      <c r="C559" s="2"/>
      <c r="D559" s="22"/>
      <c r="E559" s="23"/>
      <c r="F559" s="2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">
      <c r="A560" s="2"/>
      <c r="B560" s="2"/>
      <c r="C560" s="2"/>
      <c r="D560" s="22"/>
      <c r="E560" s="23"/>
      <c r="F560" s="2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">
      <c r="A561" s="2"/>
      <c r="B561" s="2"/>
      <c r="C561" s="2"/>
      <c r="D561" s="22"/>
      <c r="E561" s="23"/>
      <c r="F561" s="2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">
      <c r="A562" s="2"/>
      <c r="B562" s="2"/>
      <c r="C562" s="2"/>
      <c r="D562" s="22"/>
      <c r="E562" s="23"/>
      <c r="F562" s="2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">
      <c r="A563" s="2"/>
      <c r="B563" s="2"/>
      <c r="C563" s="2"/>
      <c r="D563" s="22"/>
      <c r="E563" s="23"/>
      <c r="F563" s="2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">
      <c r="A564" s="2"/>
      <c r="B564" s="2"/>
      <c r="C564" s="2"/>
      <c r="D564" s="22"/>
      <c r="E564" s="23"/>
      <c r="F564" s="2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">
      <c r="A565" s="2"/>
      <c r="B565" s="2"/>
      <c r="C565" s="2"/>
      <c r="D565" s="22"/>
      <c r="E565" s="23"/>
      <c r="F565" s="2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">
      <c r="A566" s="2"/>
      <c r="B566" s="2"/>
      <c r="C566" s="2"/>
      <c r="D566" s="22"/>
      <c r="E566" s="23"/>
      <c r="F566" s="2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">
      <c r="A567" s="2"/>
      <c r="B567" s="2"/>
      <c r="C567" s="2"/>
      <c r="D567" s="22"/>
      <c r="E567" s="23"/>
      <c r="F567" s="2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">
      <c r="A568" s="2"/>
      <c r="B568" s="2"/>
      <c r="C568" s="2"/>
      <c r="D568" s="22"/>
      <c r="E568" s="23"/>
      <c r="F568" s="2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">
      <c r="A569" s="2"/>
      <c r="B569" s="2"/>
      <c r="C569" s="2"/>
      <c r="D569" s="22"/>
      <c r="E569" s="23"/>
      <c r="F569" s="2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">
      <c r="A570" s="2"/>
      <c r="B570" s="2"/>
      <c r="C570" s="2"/>
      <c r="D570" s="22"/>
      <c r="E570" s="23"/>
      <c r="F570" s="2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">
      <c r="A571" s="2"/>
      <c r="B571" s="2"/>
      <c r="C571" s="2"/>
      <c r="D571" s="22"/>
      <c r="E571" s="23"/>
      <c r="F571" s="2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">
      <c r="A572" s="2"/>
      <c r="B572" s="2"/>
      <c r="C572" s="2"/>
      <c r="D572" s="22"/>
      <c r="E572" s="23"/>
      <c r="F572" s="2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">
      <c r="A573" s="2"/>
      <c r="B573" s="2"/>
      <c r="C573" s="2"/>
      <c r="D573" s="22"/>
      <c r="E573" s="23"/>
      <c r="F573" s="2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">
      <c r="A574" s="2"/>
      <c r="B574" s="2"/>
      <c r="C574" s="2"/>
      <c r="D574" s="22"/>
      <c r="E574" s="23"/>
      <c r="F574" s="2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">
      <c r="A575" s="2"/>
      <c r="B575" s="2"/>
      <c r="C575" s="2"/>
      <c r="D575" s="22"/>
      <c r="E575" s="23"/>
      <c r="F575" s="2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">
      <c r="A576" s="2"/>
      <c r="B576" s="2"/>
      <c r="C576" s="2"/>
      <c r="D576" s="22"/>
      <c r="E576" s="23"/>
      <c r="F576" s="2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">
      <c r="A577" s="2"/>
      <c r="B577" s="2"/>
      <c r="C577" s="2"/>
      <c r="D577" s="22"/>
      <c r="E577" s="23"/>
      <c r="F577" s="2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">
      <c r="A578" s="2"/>
      <c r="B578" s="2"/>
      <c r="C578" s="2"/>
      <c r="D578" s="22"/>
      <c r="E578" s="23"/>
      <c r="F578" s="2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">
      <c r="A579" s="2"/>
      <c r="B579" s="2"/>
      <c r="C579" s="2"/>
      <c r="D579" s="22"/>
      <c r="E579" s="23"/>
      <c r="F579" s="2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">
      <c r="A580" s="2"/>
      <c r="B580" s="2"/>
      <c r="C580" s="2"/>
      <c r="D580" s="22"/>
      <c r="E580" s="23"/>
      <c r="F580" s="2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">
      <c r="A581" s="2"/>
      <c r="B581" s="2"/>
      <c r="C581" s="2"/>
      <c r="D581" s="22"/>
      <c r="E581" s="23"/>
      <c r="F581" s="2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">
      <c r="A582" s="2"/>
      <c r="B582" s="2"/>
      <c r="C582" s="2"/>
      <c r="D582" s="22"/>
      <c r="E582" s="23"/>
      <c r="F582" s="2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">
      <c r="A583" s="2"/>
      <c r="B583" s="2"/>
      <c r="C583" s="2"/>
      <c r="D583" s="22"/>
      <c r="E583" s="23"/>
      <c r="F583" s="2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">
      <c r="A584" s="2"/>
      <c r="B584" s="2"/>
      <c r="C584" s="2"/>
      <c r="D584" s="22"/>
      <c r="E584" s="23"/>
      <c r="F584" s="2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">
      <c r="A585" s="2"/>
      <c r="B585" s="2"/>
      <c r="C585" s="2"/>
      <c r="D585" s="22"/>
      <c r="E585" s="23"/>
      <c r="F585" s="2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">
      <c r="A586" s="2"/>
      <c r="B586" s="2"/>
      <c r="C586" s="2"/>
      <c r="D586" s="22"/>
      <c r="E586" s="23"/>
      <c r="F586" s="2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">
      <c r="A587" s="2"/>
      <c r="B587" s="2"/>
      <c r="C587" s="2"/>
      <c r="D587" s="22"/>
      <c r="E587" s="23"/>
      <c r="F587" s="2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">
      <c r="A588" s="2"/>
      <c r="B588" s="2"/>
      <c r="C588" s="2"/>
      <c r="D588" s="22"/>
      <c r="E588" s="23"/>
      <c r="F588" s="2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">
      <c r="A589" s="2"/>
      <c r="B589" s="2"/>
      <c r="C589" s="2"/>
      <c r="D589" s="22"/>
      <c r="E589" s="23"/>
      <c r="F589" s="2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">
      <c r="A590" s="2"/>
      <c r="B590" s="2"/>
      <c r="C590" s="2"/>
      <c r="D590" s="22"/>
      <c r="E590" s="23"/>
      <c r="F590" s="2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">
      <c r="A591" s="2"/>
      <c r="B591" s="2"/>
      <c r="C591" s="2"/>
      <c r="D591" s="22"/>
      <c r="E591" s="23"/>
      <c r="F591" s="2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">
      <c r="A592" s="2"/>
      <c r="B592" s="2"/>
      <c r="C592" s="2"/>
      <c r="D592" s="22"/>
      <c r="E592" s="23"/>
      <c r="F592" s="2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">
      <c r="A593" s="2"/>
      <c r="B593" s="2"/>
      <c r="C593" s="2"/>
      <c r="D593" s="22"/>
      <c r="E593" s="23"/>
      <c r="F593" s="2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">
      <c r="A594" s="2"/>
      <c r="B594" s="2"/>
      <c r="C594" s="2"/>
      <c r="D594" s="22"/>
      <c r="E594" s="23"/>
      <c r="F594" s="2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">
      <c r="A595" s="2"/>
      <c r="B595" s="2"/>
      <c r="C595" s="2"/>
      <c r="D595" s="22"/>
      <c r="E595" s="23"/>
      <c r="F595" s="2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">
      <c r="A596" s="2"/>
      <c r="B596" s="2"/>
      <c r="C596" s="2"/>
      <c r="D596" s="22"/>
      <c r="E596" s="23"/>
      <c r="F596" s="2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">
      <c r="A597" s="2"/>
      <c r="B597" s="2"/>
      <c r="C597" s="2"/>
      <c r="D597" s="22"/>
      <c r="E597" s="23"/>
      <c r="F597" s="2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">
      <c r="A598" s="2"/>
      <c r="B598" s="2"/>
      <c r="C598" s="2"/>
      <c r="D598" s="22"/>
      <c r="E598" s="23"/>
      <c r="F598" s="2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">
      <c r="A599" s="2"/>
      <c r="B599" s="2"/>
      <c r="C599" s="2"/>
      <c r="D599" s="22"/>
      <c r="E599" s="23"/>
      <c r="F599" s="2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">
      <c r="A600" s="2"/>
      <c r="B600" s="2"/>
      <c r="C600" s="2"/>
      <c r="D600" s="22"/>
      <c r="E600" s="23"/>
      <c r="F600" s="2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">
      <c r="A601" s="2"/>
      <c r="B601" s="2"/>
      <c r="C601" s="2"/>
      <c r="D601" s="22"/>
      <c r="E601" s="23"/>
      <c r="F601" s="2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">
      <c r="A602" s="2"/>
      <c r="B602" s="2"/>
      <c r="C602" s="2"/>
      <c r="D602" s="22"/>
      <c r="E602" s="23"/>
      <c r="F602" s="2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">
      <c r="A603" s="2"/>
      <c r="B603" s="2"/>
      <c r="C603" s="2"/>
      <c r="D603" s="22"/>
      <c r="E603" s="23"/>
      <c r="F603" s="2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">
      <c r="A604" s="2"/>
      <c r="B604" s="2"/>
      <c r="C604" s="2"/>
      <c r="D604" s="22"/>
      <c r="E604" s="23"/>
      <c r="F604" s="2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">
      <c r="A605" s="2"/>
      <c r="B605" s="2"/>
      <c r="C605" s="2"/>
      <c r="D605" s="22"/>
      <c r="E605" s="23"/>
      <c r="F605" s="2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">
      <c r="A606" s="2"/>
      <c r="B606" s="2"/>
      <c r="C606" s="2"/>
      <c r="D606" s="22"/>
      <c r="E606" s="23"/>
      <c r="F606" s="2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">
      <c r="A607" s="2"/>
      <c r="B607" s="2"/>
      <c r="C607" s="2"/>
      <c r="D607" s="22"/>
      <c r="E607" s="23"/>
      <c r="F607" s="2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">
      <c r="A608" s="2"/>
      <c r="B608" s="2"/>
      <c r="C608" s="2"/>
      <c r="D608" s="22"/>
      <c r="E608" s="23"/>
      <c r="F608" s="2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">
      <c r="A609" s="2"/>
      <c r="B609" s="2"/>
      <c r="C609" s="2"/>
      <c r="D609" s="22"/>
      <c r="E609" s="23"/>
      <c r="F609" s="2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">
      <c r="A610" s="2"/>
      <c r="B610" s="2"/>
      <c r="C610" s="2"/>
      <c r="D610" s="22"/>
      <c r="E610" s="23"/>
      <c r="F610" s="2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">
      <c r="A611" s="2"/>
      <c r="B611" s="2"/>
      <c r="C611" s="2"/>
      <c r="D611" s="22"/>
      <c r="E611" s="23"/>
      <c r="F611" s="2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">
      <c r="A612" s="2"/>
      <c r="B612" s="2"/>
      <c r="C612" s="2"/>
      <c r="D612" s="22"/>
      <c r="E612" s="23"/>
      <c r="F612" s="2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">
      <c r="A613" s="2"/>
      <c r="B613" s="2"/>
      <c r="C613" s="2"/>
      <c r="D613" s="22"/>
      <c r="E613" s="23"/>
      <c r="F613" s="2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">
      <c r="A614" s="2"/>
      <c r="B614" s="2"/>
      <c r="C614" s="2"/>
      <c r="D614" s="22"/>
      <c r="E614" s="23"/>
      <c r="F614" s="2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">
      <c r="A615" s="2"/>
      <c r="B615" s="2"/>
      <c r="C615" s="2"/>
      <c r="D615" s="22"/>
      <c r="E615" s="23"/>
      <c r="F615" s="2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">
      <c r="A616" s="2"/>
      <c r="B616" s="2"/>
      <c r="C616" s="2"/>
      <c r="D616" s="22"/>
      <c r="E616" s="23"/>
      <c r="F616" s="2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">
      <c r="A617" s="2"/>
      <c r="B617" s="2"/>
      <c r="C617" s="2"/>
      <c r="D617" s="22"/>
      <c r="E617" s="23"/>
      <c r="F617" s="2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">
      <c r="A618" s="2"/>
      <c r="B618" s="2"/>
      <c r="C618" s="2"/>
      <c r="D618" s="22"/>
      <c r="E618" s="23"/>
      <c r="F618" s="2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">
      <c r="A619" s="2"/>
      <c r="B619" s="2"/>
      <c r="C619" s="2"/>
      <c r="D619" s="22"/>
      <c r="E619" s="23"/>
      <c r="F619" s="2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">
      <c r="A620" s="2"/>
      <c r="B620" s="2"/>
      <c r="C620" s="2"/>
      <c r="D620" s="22"/>
      <c r="E620" s="23"/>
      <c r="F620" s="2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">
      <c r="A621" s="2"/>
      <c r="B621" s="2"/>
      <c r="C621" s="2"/>
      <c r="D621" s="22"/>
      <c r="E621" s="23"/>
      <c r="F621" s="2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">
      <c r="A622" s="2"/>
      <c r="B622" s="2"/>
      <c r="C622" s="2"/>
      <c r="D622" s="22"/>
      <c r="E622" s="23"/>
      <c r="F622" s="2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">
      <c r="A623" s="2"/>
      <c r="B623" s="2"/>
      <c r="C623" s="2"/>
      <c r="D623" s="22"/>
      <c r="E623" s="23"/>
      <c r="F623" s="2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">
      <c r="A624" s="2"/>
      <c r="B624" s="2"/>
      <c r="C624" s="2"/>
      <c r="D624" s="22"/>
      <c r="E624" s="23"/>
      <c r="F624" s="2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">
      <c r="A625" s="2"/>
      <c r="B625" s="2"/>
      <c r="C625" s="2"/>
      <c r="D625" s="22"/>
      <c r="E625" s="23"/>
      <c r="F625" s="2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">
      <c r="A626" s="2"/>
      <c r="B626" s="2"/>
      <c r="C626" s="2"/>
      <c r="D626" s="22"/>
      <c r="E626" s="23"/>
      <c r="F626" s="2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">
      <c r="A627" s="2"/>
      <c r="B627" s="2"/>
      <c r="C627" s="2"/>
      <c r="D627" s="22"/>
      <c r="E627" s="23"/>
      <c r="F627" s="2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">
      <c r="A628" s="2"/>
      <c r="B628" s="2"/>
      <c r="C628" s="2"/>
      <c r="D628" s="22"/>
      <c r="E628" s="23"/>
      <c r="F628" s="2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">
      <c r="A629" s="2"/>
      <c r="B629" s="2"/>
      <c r="C629" s="2"/>
      <c r="D629" s="22"/>
      <c r="E629" s="23"/>
      <c r="F629" s="2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">
      <c r="A630" s="2"/>
      <c r="B630" s="2"/>
      <c r="C630" s="2"/>
      <c r="D630" s="22"/>
      <c r="E630" s="23"/>
      <c r="F630" s="2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">
      <c r="A631" s="2"/>
      <c r="B631" s="2"/>
      <c r="C631" s="2"/>
      <c r="D631" s="22"/>
      <c r="E631" s="23"/>
      <c r="F631" s="2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">
      <c r="A632" s="2"/>
      <c r="B632" s="2"/>
      <c r="C632" s="2"/>
      <c r="D632" s="22"/>
      <c r="E632" s="23"/>
      <c r="F632" s="2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">
      <c r="A633" s="2"/>
      <c r="B633" s="2"/>
      <c r="C633" s="2"/>
      <c r="D633" s="22"/>
      <c r="E633" s="23"/>
      <c r="F633" s="2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">
      <c r="A634" s="2"/>
      <c r="B634" s="2"/>
      <c r="C634" s="2"/>
      <c r="D634" s="22"/>
      <c r="E634" s="23"/>
      <c r="F634" s="2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">
      <c r="A635" s="2"/>
      <c r="B635" s="2"/>
      <c r="C635" s="2"/>
      <c r="D635" s="22"/>
      <c r="E635" s="23"/>
      <c r="F635" s="2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">
      <c r="A636" s="2"/>
      <c r="B636" s="2"/>
      <c r="C636" s="2"/>
      <c r="D636" s="22"/>
      <c r="E636" s="23"/>
      <c r="F636" s="2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">
      <c r="A637" s="2"/>
      <c r="B637" s="2"/>
      <c r="C637" s="2"/>
      <c r="D637" s="22"/>
      <c r="E637" s="23"/>
      <c r="F637" s="2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">
      <c r="A638" s="2"/>
      <c r="B638" s="2"/>
      <c r="C638" s="2"/>
      <c r="D638" s="22"/>
      <c r="E638" s="23"/>
      <c r="F638" s="2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">
      <c r="A639" s="2"/>
      <c r="B639" s="2"/>
      <c r="C639" s="2"/>
      <c r="D639" s="22"/>
      <c r="E639" s="23"/>
      <c r="F639" s="2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">
      <c r="A640" s="2"/>
      <c r="B640" s="2"/>
      <c r="C640" s="2"/>
      <c r="D640" s="22"/>
      <c r="E640" s="23"/>
      <c r="F640" s="2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">
      <c r="A641" s="2"/>
      <c r="B641" s="2"/>
      <c r="C641" s="2"/>
      <c r="D641" s="22"/>
      <c r="E641" s="23"/>
      <c r="F641" s="2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">
      <c r="A642" s="2"/>
      <c r="B642" s="2"/>
      <c r="C642" s="2"/>
      <c r="D642" s="22"/>
      <c r="E642" s="23"/>
      <c r="F642" s="2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">
      <c r="A643" s="2"/>
      <c r="B643" s="2"/>
      <c r="C643" s="2"/>
      <c r="D643" s="22"/>
      <c r="E643" s="23"/>
      <c r="F643" s="2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">
      <c r="A644" s="2"/>
      <c r="B644" s="2"/>
      <c r="C644" s="2"/>
      <c r="D644" s="22"/>
      <c r="E644" s="23"/>
      <c r="F644" s="2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">
      <c r="A645" s="2"/>
      <c r="B645" s="2"/>
      <c r="C645" s="2"/>
      <c r="D645" s="22"/>
      <c r="E645" s="23"/>
      <c r="F645" s="2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">
      <c r="A646" s="2"/>
      <c r="B646" s="2"/>
      <c r="C646" s="2"/>
      <c r="D646" s="22"/>
      <c r="E646" s="23"/>
      <c r="F646" s="2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">
      <c r="A647" s="2"/>
      <c r="B647" s="2"/>
      <c r="C647" s="2"/>
      <c r="D647" s="22"/>
      <c r="E647" s="23"/>
      <c r="F647" s="2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">
      <c r="A648" s="2"/>
      <c r="B648" s="2"/>
      <c r="C648" s="2"/>
      <c r="D648" s="22"/>
      <c r="E648" s="23"/>
      <c r="F648" s="2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">
      <c r="A649" s="2"/>
      <c r="B649" s="2"/>
      <c r="C649" s="2"/>
      <c r="D649" s="22"/>
      <c r="E649" s="23"/>
      <c r="F649" s="2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">
      <c r="A650" s="2"/>
      <c r="B650" s="2"/>
      <c r="C650" s="2"/>
      <c r="D650" s="22"/>
      <c r="E650" s="23"/>
      <c r="F650" s="2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">
      <c r="A651" s="2"/>
      <c r="B651" s="2"/>
      <c r="C651" s="2"/>
      <c r="D651" s="22"/>
      <c r="E651" s="23"/>
      <c r="F651" s="2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">
      <c r="A652" s="2"/>
      <c r="B652" s="2"/>
      <c r="C652" s="2"/>
      <c r="D652" s="22"/>
      <c r="E652" s="23"/>
      <c r="F652" s="2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">
      <c r="A653" s="2"/>
      <c r="B653" s="2"/>
      <c r="C653" s="2"/>
      <c r="D653" s="22"/>
      <c r="E653" s="23"/>
      <c r="F653" s="2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">
      <c r="A654" s="2"/>
      <c r="B654" s="2"/>
      <c r="C654" s="2"/>
      <c r="D654" s="22"/>
      <c r="E654" s="23"/>
      <c r="F654" s="2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">
      <c r="A655" s="2"/>
      <c r="B655" s="2"/>
      <c r="C655" s="2"/>
      <c r="D655" s="22"/>
      <c r="E655" s="23"/>
      <c r="F655" s="2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">
      <c r="A656" s="2"/>
      <c r="B656" s="2"/>
      <c r="C656" s="2"/>
      <c r="D656" s="22"/>
      <c r="E656" s="23"/>
      <c r="F656" s="2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">
      <c r="A657" s="2"/>
      <c r="B657" s="2"/>
      <c r="C657" s="2"/>
      <c r="D657" s="22"/>
      <c r="E657" s="23"/>
      <c r="F657" s="2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">
      <c r="A658" s="2"/>
      <c r="B658" s="2"/>
      <c r="C658" s="2"/>
      <c r="D658" s="22"/>
      <c r="E658" s="23"/>
      <c r="F658" s="2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">
      <c r="A659" s="2"/>
      <c r="B659" s="2"/>
      <c r="C659" s="2"/>
      <c r="D659" s="22"/>
      <c r="E659" s="23"/>
      <c r="F659" s="2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">
      <c r="A660" s="2"/>
      <c r="B660" s="2"/>
      <c r="C660" s="2"/>
      <c r="D660" s="22"/>
      <c r="E660" s="23"/>
      <c r="F660" s="2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">
      <c r="A661" s="2"/>
      <c r="B661" s="2"/>
      <c r="C661" s="2"/>
      <c r="D661" s="22"/>
      <c r="E661" s="23"/>
      <c r="F661" s="2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">
      <c r="A662" s="2"/>
      <c r="B662" s="2"/>
      <c r="C662" s="2"/>
      <c r="D662" s="22"/>
      <c r="E662" s="23"/>
      <c r="F662" s="2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">
      <c r="A663" s="2"/>
      <c r="B663" s="2"/>
      <c r="C663" s="2"/>
      <c r="D663" s="22"/>
      <c r="E663" s="23"/>
      <c r="F663" s="2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">
      <c r="A664" s="2"/>
      <c r="B664" s="2"/>
      <c r="C664" s="2"/>
      <c r="D664" s="22"/>
      <c r="E664" s="23"/>
      <c r="F664" s="2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">
      <c r="A665" s="2"/>
      <c r="B665" s="2"/>
      <c r="C665" s="2"/>
      <c r="D665" s="22"/>
      <c r="E665" s="23"/>
      <c r="F665" s="2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">
      <c r="A666" s="2"/>
      <c r="B666" s="2"/>
      <c r="C666" s="2"/>
      <c r="D666" s="22"/>
      <c r="E666" s="23"/>
      <c r="F666" s="2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">
      <c r="A667" s="2"/>
      <c r="B667" s="2"/>
      <c r="C667" s="2"/>
      <c r="D667" s="22"/>
      <c r="E667" s="23"/>
      <c r="F667" s="2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">
      <c r="A668" s="2"/>
      <c r="B668" s="2"/>
      <c r="C668" s="2"/>
      <c r="D668" s="22"/>
      <c r="E668" s="23"/>
      <c r="F668" s="2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">
      <c r="A669" s="2"/>
      <c r="B669" s="2"/>
      <c r="C669" s="2"/>
      <c r="D669" s="22"/>
      <c r="E669" s="23"/>
      <c r="F669" s="2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">
      <c r="A670" s="2"/>
      <c r="B670" s="2"/>
      <c r="C670" s="2"/>
      <c r="D670" s="22"/>
      <c r="E670" s="23"/>
      <c r="F670" s="2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">
      <c r="A671" s="2"/>
      <c r="B671" s="2"/>
      <c r="C671" s="2"/>
      <c r="D671" s="22"/>
      <c r="E671" s="23"/>
      <c r="F671" s="2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">
      <c r="A672" s="2"/>
      <c r="B672" s="2"/>
      <c r="C672" s="2"/>
      <c r="D672" s="22"/>
      <c r="E672" s="23"/>
      <c r="F672" s="2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">
      <c r="A673" s="2"/>
      <c r="B673" s="2"/>
      <c r="C673" s="2"/>
      <c r="D673" s="22"/>
      <c r="E673" s="23"/>
      <c r="F673" s="2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">
      <c r="A674" s="2"/>
      <c r="B674" s="2"/>
      <c r="C674" s="2"/>
      <c r="D674" s="22"/>
      <c r="E674" s="23"/>
      <c r="F674" s="2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">
      <c r="A675" s="2"/>
      <c r="B675" s="2"/>
      <c r="C675" s="2"/>
      <c r="D675" s="22"/>
      <c r="E675" s="23"/>
      <c r="F675" s="2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">
      <c r="A676" s="2"/>
      <c r="B676" s="2"/>
      <c r="C676" s="2"/>
      <c r="D676" s="22"/>
      <c r="E676" s="23"/>
      <c r="F676" s="2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">
      <c r="A677" s="2"/>
      <c r="B677" s="2"/>
      <c r="C677" s="2"/>
      <c r="D677" s="22"/>
      <c r="E677" s="23"/>
      <c r="F677" s="2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">
      <c r="A678" s="2"/>
      <c r="B678" s="2"/>
      <c r="C678" s="2"/>
      <c r="D678" s="22"/>
      <c r="E678" s="23"/>
      <c r="F678" s="2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">
      <c r="A679" s="2"/>
      <c r="B679" s="2"/>
      <c r="C679" s="2"/>
      <c r="D679" s="22"/>
      <c r="E679" s="23"/>
      <c r="F679" s="2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">
      <c r="A680" s="2"/>
      <c r="B680" s="2"/>
      <c r="C680" s="2"/>
      <c r="D680" s="22"/>
      <c r="E680" s="23"/>
      <c r="F680" s="2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">
      <c r="A681" s="2"/>
      <c r="B681" s="2"/>
      <c r="C681" s="2"/>
      <c r="D681" s="22"/>
      <c r="E681" s="23"/>
      <c r="F681" s="2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">
      <c r="A682" s="2"/>
      <c r="B682" s="2"/>
      <c r="C682" s="2"/>
      <c r="D682" s="22"/>
      <c r="E682" s="23"/>
      <c r="F682" s="2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">
      <c r="A683" s="2"/>
      <c r="B683" s="2"/>
      <c r="C683" s="2"/>
      <c r="D683" s="22"/>
      <c r="E683" s="23"/>
      <c r="F683" s="2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">
      <c r="A684" s="2"/>
      <c r="B684" s="2"/>
      <c r="C684" s="2"/>
      <c r="D684" s="22"/>
      <c r="E684" s="23"/>
      <c r="F684" s="2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">
      <c r="A685" s="2"/>
      <c r="B685" s="2"/>
      <c r="C685" s="2"/>
      <c r="D685" s="22"/>
      <c r="E685" s="23"/>
      <c r="F685" s="2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">
      <c r="A686" s="2"/>
      <c r="B686" s="2"/>
      <c r="C686" s="2"/>
      <c r="D686" s="22"/>
      <c r="E686" s="23"/>
      <c r="F686" s="2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">
      <c r="A687" s="2"/>
      <c r="B687" s="2"/>
      <c r="C687" s="2"/>
      <c r="D687" s="22"/>
      <c r="E687" s="23"/>
      <c r="F687" s="2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">
      <c r="A688" s="2"/>
      <c r="B688" s="2"/>
      <c r="C688" s="2"/>
      <c r="D688" s="22"/>
      <c r="E688" s="23"/>
      <c r="F688" s="2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">
      <c r="A689" s="2"/>
      <c r="B689" s="2"/>
      <c r="C689" s="2"/>
      <c r="D689" s="22"/>
      <c r="E689" s="23"/>
      <c r="F689" s="2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">
      <c r="A690" s="2"/>
      <c r="B690" s="2"/>
      <c r="C690" s="2"/>
      <c r="D690" s="22"/>
      <c r="E690" s="23"/>
      <c r="F690" s="2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">
      <c r="A691" s="2"/>
      <c r="B691" s="2"/>
      <c r="C691" s="2"/>
      <c r="D691" s="22"/>
      <c r="E691" s="23"/>
      <c r="F691" s="2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">
      <c r="A692" s="2"/>
      <c r="B692" s="2"/>
      <c r="C692" s="2"/>
      <c r="D692" s="22"/>
      <c r="E692" s="23"/>
      <c r="F692" s="2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">
      <c r="A693" s="2"/>
      <c r="B693" s="2"/>
      <c r="C693" s="2"/>
      <c r="D693" s="22"/>
      <c r="E693" s="23"/>
      <c r="F693" s="2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">
      <c r="A694" s="2"/>
      <c r="B694" s="2"/>
      <c r="C694" s="2"/>
      <c r="D694" s="22"/>
      <c r="E694" s="23"/>
      <c r="F694" s="2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">
      <c r="A695" s="2"/>
      <c r="B695" s="2"/>
      <c r="C695" s="2"/>
      <c r="D695" s="22"/>
      <c r="E695" s="23"/>
      <c r="F695" s="2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">
      <c r="A696" s="2"/>
      <c r="B696" s="2"/>
      <c r="C696" s="2"/>
      <c r="D696" s="22"/>
      <c r="E696" s="23"/>
      <c r="F696" s="2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">
      <c r="A697" s="2"/>
      <c r="B697" s="2"/>
      <c r="C697" s="2"/>
      <c r="D697" s="22"/>
      <c r="E697" s="23"/>
      <c r="F697" s="2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">
      <c r="A698" s="2"/>
      <c r="B698" s="2"/>
      <c r="C698" s="2"/>
      <c r="D698" s="22"/>
      <c r="E698" s="23"/>
      <c r="F698" s="2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">
      <c r="A699" s="2"/>
      <c r="B699" s="2"/>
      <c r="C699" s="2"/>
      <c r="D699" s="22"/>
      <c r="E699" s="23"/>
      <c r="F699" s="2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">
      <c r="A700" s="2"/>
      <c r="B700" s="2"/>
      <c r="C700" s="2"/>
      <c r="D700" s="22"/>
      <c r="E700" s="23"/>
      <c r="F700" s="2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">
      <c r="A701" s="2"/>
      <c r="B701" s="2"/>
      <c r="C701" s="2"/>
      <c r="D701" s="22"/>
      <c r="E701" s="23"/>
      <c r="F701" s="2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">
      <c r="A702" s="2"/>
      <c r="B702" s="2"/>
      <c r="C702" s="2"/>
      <c r="D702" s="22"/>
      <c r="E702" s="23"/>
      <c r="F702" s="2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">
      <c r="A703" s="2"/>
      <c r="B703" s="2"/>
      <c r="C703" s="2"/>
      <c r="D703" s="22"/>
      <c r="E703" s="23"/>
      <c r="F703" s="2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">
      <c r="A704" s="2"/>
      <c r="B704" s="2"/>
      <c r="C704" s="2"/>
      <c r="D704" s="22"/>
      <c r="E704" s="23"/>
      <c r="F704" s="2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">
      <c r="A705" s="2"/>
      <c r="B705" s="2"/>
      <c r="C705" s="2"/>
      <c r="D705" s="22"/>
      <c r="E705" s="23"/>
      <c r="F705" s="2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">
      <c r="A706" s="2"/>
      <c r="B706" s="2"/>
      <c r="C706" s="2"/>
      <c r="D706" s="22"/>
      <c r="E706" s="23"/>
      <c r="F706" s="2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">
      <c r="A707" s="2"/>
      <c r="B707" s="2"/>
      <c r="C707" s="2"/>
      <c r="D707" s="22"/>
      <c r="E707" s="23"/>
      <c r="F707" s="2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">
      <c r="A708" s="2"/>
      <c r="B708" s="2"/>
      <c r="C708" s="2"/>
      <c r="D708" s="22"/>
      <c r="E708" s="23"/>
      <c r="F708" s="2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">
      <c r="A709" s="2"/>
      <c r="B709" s="2"/>
      <c r="C709" s="2"/>
      <c r="D709" s="22"/>
      <c r="E709" s="23"/>
      <c r="F709" s="2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">
      <c r="A710" s="2"/>
      <c r="B710" s="2"/>
      <c r="C710" s="2"/>
      <c r="D710" s="22"/>
      <c r="E710" s="23"/>
      <c r="F710" s="2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">
      <c r="A711" s="2"/>
      <c r="B711" s="2"/>
      <c r="C711" s="2"/>
      <c r="D711" s="22"/>
      <c r="E711" s="23"/>
      <c r="F711" s="2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">
      <c r="A712" s="2"/>
      <c r="B712" s="2"/>
      <c r="C712" s="2"/>
      <c r="D712" s="22"/>
      <c r="E712" s="23"/>
      <c r="F712" s="2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">
      <c r="A713" s="2"/>
      <c r="B713" s="2"/>
      <c r="C713" s="2"/>
      <c r="D713" s="22"/>
      <c r="E713" s="23"/>
      <c r="F713" s="2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">
      <c r="A714" s="2"/>
      <c r="B714" s="2"/>
      <c r="C714" s="2"/>
      <c r="D714" s="22"/>
      <c r="E714" s="23"/>
      <c r="F714" s="2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">
      <c r="A715" s="2"/>
      <c r="B715" s="2"/>
      <c r="C715" s="2"/>
      <c r="D715" s="22"/>
      <c r="E715" s="23"/>
      <c r="F715" s="2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">
      <c r="A716" s="2"/>
      <c r="B716" s="2"/>
      <c r="C716" s="2"/>
      <c r="D716" s="22"/>
      <c r="E716" s="23"/>
      <c r="F716" s="2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">
      <c r="A717" s="2"/>
      <c r="B717" s="2"/>
      <c r="C717" s="2"/>
      <c r="D717" s="22"/>
      <c r="E717" s="23"/>
      <c r="F717" s="2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">
      <c r="A718" s="2"/>
      <c r="B718" s="2"/>
      <c r="C718" s="2"/>
      <c r="D718" s="22"/>
      <c r="E718" s="23"/>
      <c r="F718" s="2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">
      <c r="A719" s="2"/>
      <c r="B719" s="2"/>
      <c r="C719" s="2"/>
      <c r="D719" s="22"/>
      <c r="E719" s="23"/>
      <c r="F719" s="2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">
      <c r="A720" s="2"/>
      <c r="B720" s="2"/>
      <c r="C720" s="2"/>
      <c r="D720" s="22"/>
      <c r="E720" s="23"/>
      <c r="F720" s="2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">
      <c r="A721" s="2"/>
      <c r="B721" s="2"/>
      <c r="C721" s="2"/>
      <c r="D721" s="22"/>
      <c r="E721" s="23"/>
      <c r="F721" s="2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">
      <c r="A722" s="2"/>
      <c r="B722" s="2"/>
      <c r="C722" s="2"/>
      <c r="D722" s="22"/>
      <c r="E722" s="23"/>
      <c r="F722" s="2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">
      <c r="A723" s="2"/>
      <c r="B723" s="2"/>
      <c r="C723" s="2"/>
      <c r="D723" s="22"/>
      <c r="E723" s="23"/>
      <c r="F723" s="2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">
      <c r="A724" s="2"/>
      <c r="B724" s="2"/>
      <c r="C724" s="2"/>
      <c r="D724" s="22"/>
      <c r="E724" s="23"/>
      <c r="F724" s="2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">
      <c r="A725" s="2"/>
      <c r="B725" s="2"/>
      <c r="C725" s="2"/>
      <c r="D725" s="22"/>
      <c r="E725" s="23"/>
      <c r="F725" s="2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">
      <c r="A726" s="2"/>
      <c r="B726" s="2"/>
      <c r="C726" s="2"/>
      <c r="D726" s="22"/>
      <c r="E726" s="23"/>
      <c r="F726" s="2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">
      <c r="A727" s="2"/>
      <c r="B727" s="2"/>
      <c r="C727" s="2"/>
      <c r="D727" s="22"/>
      <c r="E727" s="23"/>
      <c r="F727" s="2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">
      <c r="A728" s="2"/>
      <c r="B728" s="2"/>
      <c r="C728" s="2"/>
      <c r="D728" s="22"/>
      <c r="E728" s="23"/>
      <c r="F728" s="2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">
      <c r="A729" s="2"/>
      <c r="B729" s="2"/>
      <c r="C729" s="2"/>
      <c r="D729" s="22"/>
      <c r="E729" s="23"/>
      <c r="F729" s="2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">
      <c r="A730" s="2"/>
      <c r="B730" s="2"/>
      <c r="C730" s="2"/>
      <c r="D730" s="22"/>
      <c r="E730" s="23"/>
      <c r="F730" s="2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">
      <c r="A731" s="2"/>
      <c r="B731" s="2"/>
      <c r="C731" s="2"/>
      <c r="D731" s="22"/>
      <c r="E731" s="23"/>
      <c r="F731" s="2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">
      <c r="A732" s="2"/>
      <c r="B732" s="2"/>
      <c r="C732" s="2"/>
      <c r="D732" s="22"/>
      <c r="E732" s="23"/>
      <c r="F732" s="2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">
      <c r="A733" s="2"/>
      <c r="B733" s="2"/>
      <c r="C733" s="2"/>
      <c r="D733" s="22"/>
      <c r="E733" s="23"/>
      <c r="F733" s="2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">
      <c r="A734" s="2"/>
      <c r="B734" s="2"/>
      <c r="C734" s="2"/>
      <c r="D734" s="22"/>
      <c r="E734" s="23"/>
      <c r="F734" s="2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">
      <c r="A735" s="2"/>
      <c r="B735" s="2"/>
      <c r="C735" s="2"/>
      <c r="D735" s="22"/>
      <c r="E735" s="23"/>
      <c r="F735" s="2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">
      <c r="A736" s="2"/>
      <c r="B736" s="2"/>
      <c r="C736" s="2"/>
      <c r="D736" s="22"/>
      <c r="E736" s="23"/>
      <c r="F736" s="2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">
      <c r="A737" s="2"/>
      <c r="B737" s="2"/>
      <c r="C737" s="2"/>
      <c r="D737" s="22"/>
      <c r="E737" s="23"/>
      <c r="F737" s="2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">
      <c r="A738" s="2"/>
      <c r="B738" s="2"/>
      <c r="C738" s="2"/>
      <c r="D738" s="22"/>
      <c r="E738" s="23"/>
      <c r="F738" s="2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">
      <c r="A739" s="2"/>
      <c r="B739" s="2"/>
      <c r="C739" s="2"/>
      <c r="D739" s="22"/>
      <c r="E739" s="23"/>
      <c r="F739" s="2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">
      <c r="A740" s="2"/>
      <c r="B740" s="2"/>
      <c r="C740" s="2"/>
      <c r="D740" s="22"/>
      <c r="E740" s="23"/>
      <c r="F740" s="2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">
      <c r="A741" s="2"/>
      <c r="B741" s="2"/>
      <c r="C741" s="2"/>
      <c r="D741" s="22"/>
      <c r="E741" s="23"/>
      <c r="F741" s="2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">
      <c r="A742" s="2"/>
      <c r="B742" s="2"/>
      <c r="C742" s="2"/>
      <c r="D742" s="22"/>
      <c r="E742" s="23"/>
      <c r="F742" s="2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">
      <c r="A743" s="2"/>
      <c r="B743" s="2"/>
      <c r="C743" s="2"/>
      <c r="D743" s="22"/>
      <c r="E743" s="23"/>
      <c r="F743" s="2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">
      <c r="A744" s="2"/>
      <c r="B744" s="2"/>
      <c r="C744" s="2"/>
      <c r="D744" s="22"/>
      <c r="E744" s="23"/>
      <c r="F744" s="2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">
      <c r="A745" s="2"/>
      <c r="B745" s="2"/>
      <c r="C745" s="2"/>
      <c r="D745" s="22"/>
      <c r="E745" s="23"/>
      <c r="F745" s="2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">
      <c r="A746" s="2"/>
      <c r="B746" s="2"/>
      <c r="C746" s="2"/>
      <c r="D746" s="22"/>
      <c r="E746" s="23"/>
      <c r="F746" s="2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">
      <c r="A747" s="2"/>
      <c r="B747" s="2"/>
      <c r="C747" s="2"/>
      <c r="D747" s="22"/>
      <c r="E747" s="23"/>
      <c r="F747" s="2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">
      <c r="A748" s="2"/>
      <c r="B748" s="2"/>
      <c r="C748" s="2"/>
      <c r="D748" s="22"/>
      <c r="E748" s="23"/>
      <c r="F748" s="2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">
      <c r="A749" s="2"/>
      <c r="B749" s="2"/>
      <c r="C749" s="2"/>
      <c r="D749" s="22"/>
      <c r="E749" s="23"/>
      <c r="F749" s="2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">
      <c r="A750" s="2"/>
      <c r="B750" s="2"/>
      <c r="C750" s="2"/>
      <c r="D750" s="22"/>
      <c r="E750" s="23"/>
      <c r="F750" s="2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">
      <c r="A751" s="2"/>
      <c r="B751" s="2"/>
      <c r="C751" s="2"/>
      <c r="D751" s="22"/>
      <c r="E751" s="23"/>
      <c r="F751" s="2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">
      <c r="A752" s="2"/>
      <c r="B752" s="2"/>
      <c r="C752" s="2"/>
      <c r="D752" s="22"/>
      <c r="E752" s="23"/>
      <c r="F752" s="2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">
      <c r="A753" s="2"/>
      <c r="B753" s="2"/>
      <c r="C753" s="2"/>
      <c r="D753" s="22"/>
      <c r="E753" s="23"/>
      <c r="F753" s="2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">
      <c r="A754" s="2"/>
      <c r="B754" s="2"/>
      <c r="C754" s="2"/>
      <c r="D754" s="22"/>
      <c r="E754" s="23"/>
      <c r="F754" s="2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">
      <c r="A755" s="2"/>
      <c r="B755" s="2"/>
      <c r="C755" s="2"/>
      <c r="D755" s="22"/>
      <c r="E755" s="23"/>
      <c r="F755" s="2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">
      <c r="A756" s="2"/>
      <c r="B756" s="2"/>
      <c r="C756" s="2"/>
      <c r="D756" s="22"/>
      <c r="E756" s="23"/>
      <c r="F756" s="2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">
      <c r="A757" s="2"/>
      <c r="B757" s="2"/>
      <c r="C757" s="2"/>
      <c r="D757" s="22"/>
      <c r="E757" s="23"/>
      <c r="F757" s="2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">
      <c r="A758" s="2"/>
      <c r="B758" s="2"/>
      <c r="C758" s="2"/>
      <c r="D758" s="22"/>
      <c r="E758" s="23"/>
      <c r="F758" s="2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">
      <c r="A759" s="2"/>
      <c r="B759" s="2"/>
      <c r="C759" s="2"/>
      <c r="D759" s="22"/>
      <c r="E759" s="23"/>
      <c r="F759" s="2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">
      <c r="A760" s="2"/>
      <c r="B760" s="2"/>
      <c r="C760" s="2"/>
      <c r="D760" s="22"/>
      <c r="E760" s="23"/>
      <c r="F760" s="2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">
      <c r="A761" s="2"/>
      <c r="B761" s="2"/>
      <c r="C761" s="2"/>
      <c r="D761" s="22"/>
      <c r="E761" s="23"/>
      <c r="F761" s="2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">
      <c r="A762" s="2"/>
      <c r="B762" s="2"/>
      <c r="C762" s="2"/>
      <c r="D762" s="22"/>
      <c r="E762" s="23"/>
      <c r="F762" s="2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">
      <c r="A763" s="2"/>
      <c r="B763" s="2"/>
      <c r="C763" s="2"/>
      <c r="D763" s="22"/>
      <c r="E763" s="23"/>
      <c r="F763" s="2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">
      <c r="A764" s="2"/>
      <c r="B764" s="2"/>
      <c r="C764" s="2"/>
      <c r="D764" s="22"/>
      <c r="E764" s="23"/>
      <c r="F764" s="2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">
      <c r="A765" s="2"/>
      <c r="B765" s="2"/>
      <c r="C765" s="2"/>
      <c r="D765" s="22"/>
      <c r="E765" s="23"/>
      <c r="F765" s="2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">
      <c r="A766" s="2"/>
      <c r="B766" s="2"/>
      <c r="C766" s="2"/>
      <c r="D766" s="22"/>
      <c r="E766" s="23"/>
      <c r="F766" s="2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">
      <c r="A767" s="2"/>
      <c r="B767" s="2"/>
      <c r="C767" s="2"/>
      <c r="D767" s="22"/>
      <c r="E767" s="23"/>
      <c r="F767" s="2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">
      <c r="A768" s="2"/>
      <c r="B768" s="2"/>
      <c r="C768" s="2"/>
      <c r="D768" s="22"/>
      <c r="E768" s="23"/>
      <c r="F768" s="2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">
      <c r="A769" s="2"/>
      <c r="B769" s="2"/>
      <c r="C769" s="2"/>
      <c r="D769" s="22"/>
      <c r="E769" s="23"/>
      <c r="F769" s="2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">
      <c r="A770" s="2"/>
      <c r="B770" s="2"/>
      <c r="C770" s="2"/>
      <c r="D770" s="22"/>
      <c r="E770" s="23"/>
      <c r="F770" s="2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">
      <c r="A771" s="2"/>
      <c r="B771" s="2"/>
      <c r="C771" s="2"/>
      <c r="D771" s="22"/>
      <c r="E771" s="23"/>
      <c r="F771" s="2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">
      <c r="A772" s="2"/>
      <c r="B772" s="2"/>
      <c r="C772" s="2"/>
      <c r="D772" s="22"/>
      <c r="E772" s="23"/>
      <c r="F772" s="2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">
      <c r="A773" s="2"/>
      <c r="B773" s="2"/>
      <c r="C773" s="2"/>
      <c r="D773" s="22"/>
      <c r="E773" s="23"/>
      <c r="F773" s="2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">
      <c r="A774" s="2"/>
      <c r="B774" s="2"/>
      <c r="C774" s="2"/>
      <c r="D774" s="22"/>
      <c r="E774" s="23"/>
      <c r="F774" s="2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">
      <c r="A775" s="2"/>
      <c r="B775" s="2"/>
      <c r="C775" s="2"/>
      <c r="D775" s="22"/>
      <c r="E775" s="23"/>
      <c r="F775" s="2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">
      <c r="A776" s="2"/>
      <c r="B776" s="2"/>
      <c r="C776" s="2"/>
      <c r="D776" s="22"/>
      <c r="E776" s="23"/>
      <c r="F776" s="2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">
      <c r="A777" s="2"/>
      <c r="B777" s="2"/>
      <c r="C777" s="2"/>
      <c r="D777" s="22"/>
      <c r="E777" s="23"/>
      <c r="F777" s="2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">
      <c r="A778" s="2"/>
      <c r="B778" s="2"/>
      <c r="C778" s="2"/>
      <c r="D778" s="22"/>
      <c r="E778" s="23"/>
      <c r="F778" s="2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">
      <c r="A779" s="2"/>
      <c r="B779" s="2"/>
      <c r="C779" s="2"/>
      <c r="D779" s="22"/>
      <c r="E779" s="23"/>
      <c r="F779" s="2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">
      <c r="A780" s="2"/>
      <c r="B780" s="2"/>
      <c r="C780" s="2"/>
      <c r="D780" s="22"/>
      <c r="E780" s="23"/>
      <c r="F780" s="2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">
      <c r="A781" s="2"/>
      <c r="B781" s="2"/>
      <c r="C781" s="2"/>
      <c r="D781" s="22"/>
      <c r="E781" s="23"/>
      <c r="F781" s="2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">
      <c r="A782" s="2"/>
      <c r="B782" s="2"/>
      <c r="C782" s="2"/>
      <c r="D782" s="22"/>
      <c r="E782" s="23"/>
      <c r="F782" s="2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">
      <c r="A783" s="2"/>
      <c r="B783" s="2"/>
      <c r="C783" s="2"/>
      <c r="D783" s="22"/>
      <c r="E783" s="23"/>
      <c r="F783" s="2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">
      <c r="A784" s="2"/>
      <c r="B784" s="2"/>
      <c r="C784" s="2"/>
      <c r="D784" s="22"/>
      <c r="E784" s="23"/>
      <c r="F784" s="2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">
      <c r="A785" s="2"/>
      <c r="B785" s="2"/>
      <c r="C785" s="2"/>
      <c r="D785" s="22"/>
      <c r="E785" s="23"/>
      <c r="F785" s="2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">
      <c r="A786" s="2"/>
      <c r="B786" s="2"/>
      <c r="C786" s="2"/>
      <c r="D786" s="22"/>
      <c r="E786" s="23"/>
      <c r="F786" s="2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">
      <c r="A787" s="2"/>
      <c r="B787" s="2"/>
      <c r="C787" s="2"/>
      <c r="D787" s="22"/>
      <c r="E787" s="23"/>
      <c r="F787" s="2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">
      <c r="A788" s="2"/>
      <c r="B788" s="2"/>
      <c r="C788" s="2"/>
      <c r="D788" s="22"/>
      <c r="E788" s="23"/>
      <c r="F788" s="2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">
      <c r="A789" s="2"/>
      <c r="B789" s="2"/>
      <c r="C789" s="2"/>
      <c r="D789" s="22"/>
      <c r="E789" s="23"/>
      <c r="F789" s="2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">
      <c r="A790" s="2"/>
      <c r="B790" s="2"/>
      <c r="C790" s="2"/>
      <c r="D790" s="22"/>
      <c r="E790" s="23"/>
      <c r="F790" s="2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">
      <c r="A791" s="2"/>
      <c r="B791" s="2"/>
      <c r="C791" s="2"/>
      <c r="D791" s="22"/>
      <c r="E791" s="23"/>
      <c r="F791" s="2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">
      <c r="A792" s="2"/>
      <c r="B792" s="2"/>
      <c r="C792" s="2"/>
      <c r="D792" s="22"/>
      <c r="E792" s="23"/>
      <c r="F792" s="2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">
      <c r="A793" s="2"/>
      <c r="B793" s="2"/>
      <c r="C793" s="2"/>
      <c r="D793" s="22"/>
      <c r="E793" s="23"/>
      <c r="F793" s="2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">
      <c r="A794" s="2"/>
      <c r="B794" s="2"/>
      <c r="C794" s="2"/>
      <c r="D794" s="22"/>
      <c r="E794" s="23"/>
      <c r="F794" s="2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">
      <c r="A795" s="2"/>
      <c r="B795" s="2"/>
      <c r="C795" s="2"/>
      <c r="D795" s="22"/>
      <c r="E795" s="23"/>
      <c r="F795" s="2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">
      <c r="A796" s="2"/>
      <c r="B796" s="2"/>
      <c r="C796" s="2"/>
      <c r="D796" s="22"/>
      <c r="E796" s="23"/>
      <c r="F796" s="2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">
      <c r="A797" s="2"/>
      <c r="B797" s="2"/>
      <c r="C797" s="2"/>
      <c r="D797" s="22"/>
      <c r="E797" s="23"/>
      <c r="F797" s="2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">
      <c r="A798" s="2"/>
      <c r="B798" s="2"/>
      <c r="C798" s="2"/>
      <c r="D798" s="22"/>
      <c r="E798" s="23"/>
      <c r="F798" s="2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">
      <c r="A799" s="2"/>
      <c r="B799" s="2"/>
      <c r="C799" s="2"/>
      <c r="D799" s="22"/>
      <c r="E799" s="23"/>
      <c r="F799" s="2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">
      <c r="A800" s="2"/>
      <c r="B800" s="2"/>
      <c r="C800" s="2"/>
      <c r="D800" s="22"/>
      <c r="E800" s="23"/>
      <c r="F800" s="2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">
      <c r="A801" s="2"/>
      <c r="B801" s="2"/>
      <c r="C801" s="2"/>
      <c r="D801" s="22"/>
      <c r="E801" s="23"/>
      <c r="F801" s="2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">
      <c r="A802" s="2"/>
      <c r="B802" s="2"/>
      <c r="C802" s="2"/>
      <c r="D802" s="22"/>
      <c r="E802" s="23"/>
      <c r="F802" s="2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">
      <c r="A803" s="2"/>
      <c r="B803" s="2"/>
      <c r="C803" s="2"/>
      <c r="D803" s="22"/>
      <c r="E803" s="23"/>
      <c r="F803" s="2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">
      <c r="A804" s="2"/>
      <c r="B804" s="2"/>
      <c r="C804" s="2"/>
      <c r="D804" s="22"/>
      <c r="E804" s="23"/>
      <c r="F804" s="2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">
      <c r="A805" s="2"/>
      <c r="B805" s="2"/>
      <c r="C805" s="2"/>
      <c r="D805" s="22"/>
      <c r="E805" s="23"/>
      <c r="F805" s="2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">
      <c r="A806" s="2"/>
      <c r="B806" s="2"/>
      <c r="C806" s="2"/>
      <c r="D806" s="22"/>
      <c r="E806" s="23"/>
      <c r="F806" s="2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">
      <c r="A807" s="2"/>
      <c r="B807" s="2"/>
      <c r="C807" s="2"/>
      <c r="D807" s="22"/>
      <c r="E807" s="23"/>
      <c r="F807" s="2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">
      <c r="A808" s="2"/>
      <c r="B808" s="2"/>
      <c r="C808" s="2"/>
      <c r="D808" s="22"/>
      <c r="E808" s="23"/>
      <c r="F808" s="2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">
      <c r="A809" s="2"/>
      <c r="B809" s="2"/>
      <c r="C809" s="2"/>
      <c r="D809" s="22"/>
      <c r="E809" s="23"/>
      <c r="F809" s="2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">
      <c r="A810" s="2"/>
      <c r="B810" s="2"/>
      <c r="C810" s="2"/>
      <c r="D810" s="22"/>
      <c r="E810" s="23"/>
      <c r="F810" s="2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">
      <c r="A811" s="2"/>
      <c r="B811" s="2"/>
      <c r="C811" s="2"/>
      <c r="D811" s="22"/>
      <c r="E811" s="23"/>
      <c r="F811" s="2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">
      <c r="A812" s="2"/>
      <c r="B812" s="2"/>
      <c r="C812" s="2"/>
      <c r="D812" s="22"/>
      <c r="E812" s="23"/>
      <c r="F812" s="2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">
      <c r="A813" s="2"/>
      <c r="B813" s="2"/>
      <c r="C813" s="2"/>
      <c r="D813" s="22"/>
      <c r="E813" s="23"/>
      <c r="F813" s="2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">
      <c r="A814" s="2"/>
      <c r="B814" s="2"/>
      <c r="C814" s="2"/>
      <c r="D814" s="22"/>
      <c r="E814" s="23"/>
      <c r="F814" s="2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">
      <c r="A815" s="2"/>
      <c r="B815" s="2"/>
      <c r="C815" s="2"/>
      <c r="D815" s="22"/>
      <c r="E815" s="23"/>
      <c r="F815" s="2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">
      <c r="A816" s="2"/>
      <c r="B816" s="2"/>
      <c r="C816" s="2"/>
      <c r="D816" s="22"/>
      <c r="E816" s="23"/>
      <c r="F816" s="2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">
      <c r="A817" s="2"/>
      <c r="B817" s="2"/>
      <c r="C817" s="2"/>
      <c r="D817" s="22"/>
      <c r="E817" s="23"/>
      <c r="F817" s="2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">
      <c r="A818" s="2"/>
      <c r="B818" s="2"/>
      <c r="C818" s="2"/>
      <c r="D818" s="22"/>
      <c r="E818" s="23"/>
      <c r="F818" s="2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">
      <c r="A819" s="2"/>
      <c r="B819" s="2"/>
      <c r="C819" s="2"/>
      <c r="D819" s="22"/>
      <c r="E819" s="23"/>
      <c r="F819" s="2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">
      <c r="A820" s="2"/>
      <c r="B820" s="2"/>
      <c r="C820" s="2"/>
      <c r="D820" s="22"/>
      <c r="E820" s="23"/>
      <c r="F820" s="2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">
      <c r="A821" s="2"/>
      <c r="B821" s="2"/>
      <c r="C821" s="2"/>
      <c r="D821" s="22"/>
      <c r="E821" s="23"/>
      <c r="F821" s="2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">
      <c r="A822" s="2"/>
      <c r="B822" s="2"/>
      <c r="C822" s="2"/>
      <c r="D822" s="22"/>
      <c r="E822" s="23"/>
      <c r="F822" s="2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">
      <c r="A823" s="2"/>
      <c r="B823" s="2"/>
      <c r="C823" s="2"/>
      <c r="D823" s="22"/>
      <c r="E823" s="23"/>
      <c r="F823" s="2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">
      <c r="A824" s="2"/>
      <c r="B824" s="2"/>
      <c r="C824" s="2"/>
      <c r="D824" s="22"/>
      <c r="E824" s="23"/>
      <c r="F824" s="2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">
      <c r="A825" s="2"/>
      <c r="B825" s="2"/>
      <c r="C825" s="2"/>
      <c r="D825" s="22"/>
      <c r="E825" s="23"/>
      <c r="F825" s="2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">
      <c r="A826" s="2"/>
      <c r="B826" s="2"/>
      <c r="C826" s="2"/>
      <c r="D826" s="22"/>
      <c r="E826" s="23"/>
      <c r="F826" s="2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">
      <c r="A827" s="2"/>
      <c r="B827" s="2"/>
      <c r="C827" s="2"/>
      <c r="D827" s="22"/>
      <c r="E827" s="23"/>
      <c r="F827" s="2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">
      <c r="A828" s="2"/>
      <c r="B828" s="2"/>
      <c r="C828" s="2"/>
      <c r="D828" s="22"/>
      <c r="E828" s="23"/>
      <c r="F828" s="2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">
      <c r="A829" s="2"/>
      <c r="B829" s="2"/>
      <c r="C829" s="2"/>
      <c r="D829" s="22"/>
      <c r="E829" s="23"/>
      <c r="F829" s="2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">
      <c r="A830" s="2"/>
      <c r="B830" s="2"/>
      <c r="C830" s="2"/>
      <c r="D830" s="22"/>
      <c r="E830" s="23"/>
      <c r="F830" s="2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">
      <c r="A831" s="2"/>
      <c r="B831" s="2"/>
      <c r="C831" s="2"/>
      <c r="D831" s="22"/>
      <c r="E831" s="23"/>
      <c r="F831" s="2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">
      <c r="A832" s="2"/>
      <c r="B832" s="2"/>
      <c r="C832" s="2"/>
      <c r="D832" s="22"/>
      <c r="E832" s="23"/>
      <c r="F832" s="2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">
      <c r="A833" s="2"/>
      <c r="B833" s="2"/>
      <c r="C833" s="2"/>
      <c r="D833" s="22"/>
      <c r="E833" s="23"/>
      <c r="F833" s="2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">
      <c r="A834" s="2"/>
      <c r="B834" s="2"/>
      <c r="C834" s="2"/>
      <c r="D834" s="22"/>
      <c r="E834" s="23"/>
      <c r="F834" s="2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">
      <c r="A835" s="2"/>
      <c r="B835" s="2"/>
      <c r="C835" s="2"/>
      <c r="D835" s="22"/>
      <c r="E835" s="23"/>
      <c r="F835" s="2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">
      <c r="A836" s="2"/>
      <c r="B836" s="2"/>
      <c r="C836" s="2"/>
      <c r="D836" s="22"/>
      <c r="E836" s="23"/>
      <c r="F836" s="2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">
      <c r="A837" s="2"/>
      <c r="B837" s="2"/>
      <c r="C837" s="2"/>
      <c r="D837" s="22"/>
      <c r="E837" s="23"/>
      <c r="F837" s="2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">
      <c r="A838" s="2"/>
      <c r="B838" s="2"/>
      <c r="C838" s="2"/>
      <c r="D838" s="22"/>
      <c r="E838" s="23"/>
      <c r="F838" s="2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">
      <c r="A839" s="2"/>
      <c r="B839" s="2"/>
      <c r="C839" s="2"/>
      <c r="D839" s="22"/>
      <c r="E839" s="23"/>
      <c r="F839" s="2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">
      <c r="A840" s="2"/>
      <c r="B840" s="2"/>
      <c r="C840" s="2"/>
      <c r="D840" s="22"/>
      <c r="E840" s="23"/>
      <c r="F840" s="2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">
      <c r="A841" s="2"/>
      <c r="B841" s="2"/>
      <c r="C841" s="2"/>
      <c r="D841" s="22"/>
      <c r="E841" s="23"/>
      <c r="F841" s="2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">
      <c r="A842" s="2"/>
      <c r="B842" s="2"/>
      <c r="C842" s="2"/>
      <c r="D842" s="22"/>
      <c r="E842" s="23"/>
      <c r="F842" s="2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">
      <c r="A843" s="2"/>
      <c r="B843" s="2"/>
      <c r="C843" s="2"/>
      <c r="D843" s="22"/>
      <c r="E843" s="23"/>
      <c r="F843" s="2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">
      <c r="A844" s="2"/>
      <c r="B844" s="2"/>
      <c r="C844" s="2"/>
      <c r="D844" s="22"/>
      <c r="E844" s="23"/>
      <c r="F844" s="2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">
      <c r="A845" s="2"/>
      <c r="B845" s="2"/>
      <c r="C845" s="2"/>
      <c r="D845" s="22"/>
      <c r="E845" s="23"/>
      <c r="F845" s="2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">
      <c r="A846" s="2"/>
      <c r="B846" s="2"/>
      <c r="C846" s="2"/>
      <c r="D846" s="22"/>
      <c r="E846" s="23"/>
      <c r="F846" s="2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">
      <c r="A847" s="2"/>
      <c r="B847" s="2"/>
      <c r="C847" s="2"/>
      <c r="D847" s="22"/>
      <c r="E847" s="23"/>
      <c r="F847" s="2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">
      <c r="A848" s="2"/>
      <c r="B848" s="2"/>
      <c r="C848" s="2"/>
      <c r="D848" s="22"/>
      <c r="E848" s="23"/>
      <c r="F848" s="2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">
      <c r="A849" s="2"/>
      <c r="B849" s="2"/>
      <c r="C849" s="2"/>
      <c r="D849" s="22"/>
      <c r="E849" s="23"/>
      <c r="F849" s="2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">
      <c r="A850" s="2"/>
      <c r="B850" s="2"/>
      <c r="C850" s="2"/>
      <c r="D850" s="22"/>
      <c r="E850" s="23"/>
      <c r="F850" s="2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">
      <c r="A851" s="2"/>
      <c r="B851" s="2"/>
      <c r="C851" s="2"/>
      <c r="D851" s="22"/>
      <c r="E851" s="23"/>
      <c r="F851" s="2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">
      <c r="A852" s="2"/>
      <c r="B852" s="2"/>
      <c r="C852" s="2"/>
      <c r="D852" s="22"/>
      <c r="E852" s="23"/>
      <c r="F852" s="2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">
      <c r="A853" s="2"/>
      <c r="B853" s="2"/>
      <c r="C853" s="2"/>
      <c r="D853" s="22"/>
      <c r="E853" s="23"/>
      <c r="F853" s="2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">
      <c r="A854" s="2"/>
      <c r="B854" s="2"/>
      <c r="C854" s="2"/>
      <c r="D854" s="22"/>
      <c r="E854" s="23"/>
      <c r="F854" s="2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">
      <c r="A855" s="2"/>
      <c r="B855" s="2"/>
      <c r="C855" s="2"/>
      <c r="D855" s="22"/>
      <c r="E855" s="23"/>
      <c r="F855" s="2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">
      <c r="A856" s="2"/>
      <c r="B856" s="2"/>
      <c r="C856" s="2"/>
      <c r="D856" s="22"/>
      <c r="E856" s="23"/>
      <c r="F856" s="2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">
      <c r="A857" s="2"/>
      <c r="B857" s="2"/>
      <c r="C857" s="2"/>
      <c r="D857" s="22"/>
      <c r="E857" s="23"/>
      <c r="F857" s="2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">
      <c r="A858" s="2"/>
      <c r="B858" s="2"/>
      <c r="C858" s="2"/>
      <c r="D858" s="22"/>
      <c r="E858" s="23"/>
      <c r="F858" s="2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">
      <c r="A859" s="2"/>
      <c r="B859" s="2"/>
      <c r="C859" s="2"/>
      <c r="D859" s="22"/>
      <c r="E859" s="23"/>
      <c r="F859" s="2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">
      <c r="A860" s="2"/>
      <c r="B860" s="2"/>
      <c r="C860" s="2"/>
      <c r="D860" s="22"/>
      <c r="E860" s="23"/>
      <c r="F860" s="2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">
      <c r="A861" s="2"/>
      <c r="B861" s="2"/>
      <c r="C861" s="2"/>
      <c r="D861" s="22"/>
      <c r="E861" s="23"/>
      <c r="F861" s="2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">
      <c r="A862" s="2"/>
      <c r="B862" s="2"/>
      <c r="C862" s="2"/>
      <c r="D862" s="22"/>
      <c r="E862" s="23"/>
      <c r="F862" s="2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">
      <c r="A863" s="2"/>
      <c r="B863" s="2"/>
      <c r="C863" s="2"/>
      <c r="D863" s="22"/>
      <c r="E863" s="23"/>
      <c r="F863" s="2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">
      <c r="A864" s="2"/>
      <c r="B864" s="2"/>
      <c r="C864" s="2"/>
      <c r="D864" s="22"/>
      <c r="E864" s="23"/>
      <c r="F864" s="2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">
      <c r="A865" s="2"/>
      <c r="B865" s="2"/>
      <c r="C865" s="2"/>
      <c r="D865" s="22"/>
      <c r="E865" s="23"/>
      <c r="F865" s="2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">
      <c r="A866" s="2"/>
      <c r="B866" s="2"/>
      <c r="C866" s="2"/>
      <c r="D866" s="22"/>
      <c r="E866" s="23"/>
      <c r="F866" s="2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">
      <c r="A867" s="2"/>
      <c r="B867" s="2"/>
      <c r="C867" s="2"/>
      <c r="D867" s="22"/>
      <c r="E867" s="23"/>
      <c r="F867" s="2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">
      <c r="A868" s="2"/>
      <c r="B868" s="2"/>
      <c r="C868" s="2"/>
      <c r="D868" s="22"/>
      <c r="E868" s="23"/>
      <c r="F868" s="2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">
      <c r="A869" s="2"/>
      <c r="B869" s="2"/>
      <c r="C869" s="2"/>
      <c r="D869" s="22"/>
      <c r="E869" s="23"/>
      <c r="F869" s="2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">
      <c r="A870" s="2"/>
      <c r="B870" s="2"/>
      <c r="C870" s="2"/>
      <c r="D870" s="22"/>
      <c r="E870" s="23"/>
      <c r="F870" s="2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">
      <c r="A871" s="2"/>
      <c r="B871" s="2"/>
      <c r="C871" s="2"/>
      <c r="D871" s="22"/>
      <c r="E871" s="23"/>
      <c r="F871" s="2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">
      <c r="A872" s="2"/>
      <c r="B872" s="2"/>
      <c r="C872" s="2"/>
      <c r="D872" s="22"/>
      <c r="E872" s="23"/>
      <c r="F872" s="2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">
      <c r="A873" s="2"/>
      <c r="B873" s="2"/>
      <c r="C873" s="2"/>
      <c r="D873" s="22"/>
      <c r="E873" s="23"/>
      <c r="F873" s="2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">
      <c r="A874" s="2"/>
      <c r="B874" s="2"/>
      <c r="C874" s="2"/>
      <c r="D874" s="22"/>
      <c r="E874" s="23"/>
      <c r="F874" s="2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">
      <c r="A875" s="2"/>
      <c r="B875" s="2"/>
      <c r="C875" s="2"/>
      <c r="D875" s="22"/>
      <c r="E875" s="23"/>
      <c r="F875" s="2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">
      <c r="A876" s="2"/>
      <c r="B876" s="2"/>
      <c r="C876" s="2"/>
      <c r="D876" s="22"/>
      <c r="E876" s="23"/>
      <c r="F876" s="2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">
      <c r="A877" s="2"/>
      <c r="B877" s="2"/>
      <c r="C877" s="2"/>
      <c r="D877" s="22"/>
      <c r="E877" s="23"/>
      <c r="F877" s="2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">
      <c r="A878" s="2"/>
      <c r="B878" s="2"/>
      <c r="C878" s="2"/>
      <c r="D878" s="22"/>
      <c r="E878" s="23"/>
      <c r="F878" s="2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">
      <c r="A879" s="2"/>
      <c r="B879" s="2"/>
      <c r="C879" s="2"/>
      <c r="D879" s="22"/>
      <c r="E879" s="23"/>
      <c r="F879" s="2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">
      <c r="A880" s="2"/>
      <c r="B880" s="2"/>
      <c r="C880" s="2"/>
      <c r="D880" s="22"/>
      <c r="E880" s="23"/>
      <c r="F880" s="2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">
      <c r="A881" s="2"/>
      <c r="B881" s="2"/>
      <c r="C881" s="2"/>
      <c r="D881" s="22"/>
      <c r="E881" s="23"/>
      <c r="F881" s="2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">
      <c r="A882" s="2"/>
      <c r="B882" s="2"/>
      <c r="C882" s="2"/>
      <c r="D882" s="22"/>
      <c r="E882" s="23"/>
      <c r="F882" s="2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">
      <c r="A883" s="2"/>
      <c r="B883" s="2"/>
      <c r="C883" s="2"/>
      <c r="D883" s="22"/>
      <c r="E883" s="23"/>
      <c r="F883" s="2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">
      <c r="A884" s="2"/>
      <c r="B884" s="2"/>
      <c r="C884" s="2"/>
      <c r="D884" s="22"/>
      <c r="E884" s="23"/>
      <c r="F884" s="2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">
      <c r="A885" s="2"/>
      <c r="B885" s="2"/>
      <c r="C885" s="2"/>
      <c r="D885" s="22"/>
      <c r="E885" s="23"/>
      <c r="F885" s="2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">
      <c r="A886" s="2"/>
      <c r="B886" s="2"/>
      <c r="C886" s="2"/>
      <c r="D886" s="22"/>
      <c r="E886" s="23"/>
      <c r="F886" s="2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">
      <c r="A887" s="2"/>
      <c r="B887" s="2"/>
      <c r="C887" s="2"/>
      <c r="D887" s="22"/>
      <c r="E887" s="23"/>
      <c r="F887" s="2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">
      <c r="A888" s="2"/>
      <c r="B888" s="2"/>
      <c r="C888" s="2"/>
      <c r="D888" s="22"/>
      <c r="E888" s="23"/>
      <c r="F888" s="2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">
      <c r="A889" s="2"/>
      <c r="B889" s="2"/>
      <c r="C889" s="2"/>
      <c r="D889" s="22"/>
      <c r="E889" s="23"/>
      <c r="F889" s="2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">
      <c r="A890" s="2"/>
      <c r="B890" s="2"/>
      <c r="C890" s="2"/>
      <c r="D890" s="22"/>
      <c r="E890" s="23"/>
      <c r="F890" s="2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">
      <c r="A891" s="2"/>
      <c r="B891" s="2"/>
      <c r="C891" s="2"/>
      <c r="D891" s="22"/>
      <c r="E891" s="23"/>
      <c r="F891" s="2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">
      <c r="A892" s="2"/>
      <c r="B892" s="2"/>
      <c r="C892" s="2"/>
      <c r="D892" s="22"/>
      <c r="E892" s="23"/>
      <c r="F892" s="2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">
      <c r="A893" s="2"/>
      <c r="B893" s="2"/>
      <c r="C893" s="2"/>
      <c r="D893" s="22"/>
      <c r="E893" s="23"/>
      <c r="F893" s="2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">
      <c r="A894" s="2"/>
      <c r="B894" s="2"/>
      <c r="C894" s="2"/>
      <c r="D894" s="22"/>
      <c r="E894" s="23"/>
      <c r="F894" s="2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">
      <c r="A895" s="2"/>
      <c r="B895" s="2"/>
      <c r="C895" s="2"/>
      <c r="D895" s="22"/>
      <c r="E895" s="23"/>
      <c r="F895" s="2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">
      <c r="A896" s="2"/>
      <c r="B896" s="2"/>
      <c r="C896" s="2"/>
      <c r="D896" s="22"/>
      <c r="E896" s="23"/>
      <c r="F896" s="2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">
      <c r="A897" s="2"/>
      <c r="B897" s="2"/>
      <c r="C897" s="2"/>
      <c r="D897" s="22"/>
      <c r="E897" s="23"/>
      <c r="F897" s="2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">
      <c r="A898" s="2"/>
      <c r="B898" s="2"/>
      <c r="C898" s="2"/>
      <c r="D898" s="22"/>
      <c r="E898" s="23"/>
      <c r="F898" s="2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">
      <c r="A899" s="2"/>
      <c r="B899" s="2"/>
      <c r="C899" s="2"/>
      <c r="D899" s="22"/>
      <c r="E899" s="23"/>
      <c r="F899" s="2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">
      <c r="A900" s="2"/>
      <c r="B900" s="2"/>
      <c r="C900" s="2"/>
      <c r="D900" s="22"/>
      <c r="E900" s="23"/>
      <c r="F900" s="2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">
      <c r="A901" s="2"/>
      <c r="B901" s="2"/>
      <c r="C901" s="2"/>
      <c r="D901" s="22"/>
      <c r="E901" s="23"/>
      <c r="F901" s="2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">
      <c r="A902" s="2"/>
      <c r="B902" s="2"/>
      <c r="C902" s="2"/>
      <c r="D902" s="22"/>
      <c r="E902" s="23"/>
      <c r="F902" s="2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">
      <c r="A903" s="2"/>
      <c r="B903" s="2"/>
      <c r="C903" s="2"/>
      <c r="D903" s="22"/>
      <c r="E903" s="23"/>
      <c r="F903" s="2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">
      <c r="A904" s="2"/>
      <c r="B904" s="2"/>
      <c r="C904" s="2"/>
      <c r="D904" s="22"/>
      <c r="E904" s="23"/>
      <c r="F904" s="2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">
      <c r="A905" s="2"/>
      <c r="B905" s="2"/>
      <c r="C905" s="2"/>
      <c r="D905" s="22"/>
      <c r="E905" s="23"/>
      <c r="F905" s="2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">
      <c r="A906" s="2"/>
      <c r="B906" s="2"/>
      <c r="C906" s="2"/>
      <c r="D906" s="22"/>
      <c r="E906" s="23"/>
      <c r="F906" s="2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">
      <c r="A907" s="2"/>
      <c r="B907" s="2"/>
      <c r="C907" s="2"/>
      <c r="D907" s="22"/>
      <c r="E907" s="23"/>
      <c r="F907" s="2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">
      <c r="A908" s="2"/>
      <c r="B908" s="2"/>
      <c r="C908" s="2"/>
      <c r="D908" s="22"/>
      <c r="E908" s="23"/>
      <c r="F908" s="2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">
      <c r="A909" s="2"/>
      <c r="B909" s="2"/>
      <c r="C909" s="2"/>
      <c r="D909" s="22"/>
      <c r="E909" s="23"/>
      <c r="F909" s="2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">
      <c r="A910" s="2"/>
      <c r="B910" s="2"/>
      <c r="C910" s="2"/>
      <c r="D910" s="22"/>
      <c r="E910" s="23"/>
      <c r="F910" s="2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">
      <c r="A911" s="2"/>
      <c r="B911" s="2"/>
      <c r="C911" s="2"/>
      <c r="D911" s="22"/>
      <c r="E911" s="23"/>
      <c r="F911" s="2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">
      <c r="A912" s="2"/>
      <c r="B912" s="2"/>
      <c r="C912" s="2"/>
      <c r="D912" s="22"/>
      <c r="E912" s="23"/>
      <c r="F912" s="2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">
      <c r="A913" s="2"/>
      <c r="B913" s="2"/>
      <c r="C913" s="2"/>
      <c r="D913" s="22"/>
      <c r="E913" s="23"/>
      <c r="F913" s="2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">
      <c r="A914" s="2"/>
      <c r="B914" s="2"/>
      <c r="C914" s="2"/>
      <c r="D914" s="22"/>
      <c r="E914" s="23"/>
      <c r="F914" s="2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">
      <c r="A915" s="2"/>
      <c r="B915" s="2"/>
      <c r="C915" s="2"/>
      <c r="D915" s="22"/>
      <c r="E915" s="23"/>
      <c r="F915" s="2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">
      <c r="A916" s="2"/>
      <c r="B916" s="2"/>
      <c r="C916" s="2"/>
      <c r="D916" s="22"/>
      <c r="E916" s="23"/>
      <c r="F916" s="2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">
      <c r="A917" s="2"/>
      <c r="B917" s="2"/>
      <c r="C917" s="2"/>
      <c r="D917" s="22"/>
      <c r="E917" s="23"/>
      <c r="F917" s="2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">
      <c r="A918" s="2"/>
      <c r="B918" s="2"/>
      <c r="C918" s="2"/>
      <c r="D918" s="22"/>
      <c r="E918" s="23"/>
      <c r="F918" s="2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">
      <c r="A919" s="2"/>
      <c r="B919" s="2"/>
      <c r="C919" s="2"/>
      <c r="D919" s="22"/>
      <c r="E919" s="23"/>
      <c r="F919" s="2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">
      <c r="A920" s="2"/>
      <c r="B920" s="2"/>
      <c r="C920" s="2"/>
      <c r="D920" s="22"/>
      <c r="E920" s="23"/>
      <c r="F920" s="2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">
      <c r="A921" s="2"/>
      <c r="B921" s="2"/>
      <c r="C921" s="2"/>
      <c r="D921" s="22"/>
      <c r="E921" s="23"/>
      <c r="F921" s="2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">
      <c r="A922" s="2"/>
      <c r="B922" s="2"/>
      <c r="C922" s="2"/>
      <c r="D922" s="22"/>
      <c r="E922" s="23"/>
      <c r="F922" s="2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">
      <c r="A923" s="2"/>
      <c r="B923" s="2"/>
      <c r="C923" s="2"/>
      <c r="D923" s="22"/>
      <c r="E923" s="23"/>
      <c r="F923" s="2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">
      <c r="A924" s="2"/>
      <c r="B924" s="2"/>
      <c r="C924" s="2"/>
      <c r="D924" s="22"/>
      <c r="E924" s="23"/>
      <c r="F924" s="2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">
      <c r="A925" s="2"/>
      <c r="B925" s="2"/>
      <c r="C925" s="2"/>
      <c r="D925" s="22"/>
      <c r="E925" s="23"/>
      <c r="F925" s="2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">
      <c r="A926" s="2"/>
      <c r="B926" s="2"/>
      <c r="C926" s="2"/>
      <c r="D926" s="22"/>
      <c r="E926" s="23"/>
      <c r="F926" s="2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">
      <c r="A927" s="2"/>
      <c r="B927" s="2"/>
      <c r="C927" s="2"/>
      <c r="D927" s="22"/>
      <c r="E927" s="23"/>
      <c r="F927" s="2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">
      <c r="A928" s="2"/>
      <c r="B928" s="2"/>
      <c r="C928" s="2"/>
      <c r="D928" s="22"/>
      <c r="E928" s="23"/>
      <c r="F928" s="2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">
      <c r="A929" s="2"/>
      <c r="B929" s="2"/>
      <c r="C929" s="2"/>
      <c r="D929" s="22"/>
      <c r="E929" s="23"/>
      <c r="F929" s="2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">
      <c r="A930" s="2"/>
      <c r="B930" s="2"/>
      <c r="C930" s="2"/>
      <c r="D930" s="22"/>
      <c r="E930" s="23"/>
      <c r="F930" s="2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">
      <c r="A931" s="2"/>
      <c r="B931" s="2"/>
      <c r="C931" s="2"/>
      <c r="D931" s="22"/>
      <c r="E931" s="23"/>
      <c r="F931" s="2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">
      <c r="A932" s="2"/>
      <c r="B932" s="2"/>
      <c r="C932" s="2"/>
      <c r="D932" s="22"/>
      <c r="E932" s="23"/>
      <c r="F932" s="2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">
      <c r="A933" s="2"/>
      <c r="B933" s="2"/>
      <c r="C933" s="2"/>
      <c r="D933" s="22"/>
      <c r="E933" s="23"/>
      <c r="F933" s="2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">
      <c r="A934" s="2"/>
      <c r="B934" s="2"/>
      <c r="C934" s="2"/>
      <c r="D934" s="22"/>
      <c r="E934" s="23"/>
      <c r="F934" s="2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">
      <c r="A935" s="2"/>
      <c r="B935" s="2"/>
      <c r="C935" s="2"/>
      <c r="D935" s="22"/>
      <c r="E935" s="23"/>
      <c r="F935" s="2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">
      <c r="A936" s="2"/>
      <c r="B936" s="2"/>
      <c r="C936" s="2"/>
      <c r="D936" s="22"/>
      <c r="E936" s="23"/>
      <c r="F936" s="2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">
      <c r="A937" s="2"/>
      <c r="B937" s="2"/>
      <c r="C937" s="2"/>
      <c r="D937" s="22"/>
      <c r="E937" s="23"/>
      <c r="F937" s="2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">
      <c r="A938" s="2"/>
      <c r="B938" s="2"/>
      <c r="C938" s="2"/>
      <c r="D938" s="22"/>
      <c r="E938" s="23"/>
      <c r="F938" s="2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">
      <c r="A939" s="2"/>
      <c r="B939" s="2"/>
      <c r="C939" s="2"/>
      <c r="D939" s="22"/>
      <c r="E939" s="23"/>
      <c r="F939" s="2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">
      <c r="A940" s="2"/>
      <c r="B940" s="2"/>
      <c r="C940" s="2"/>
      <c r="D940" s="22"/>
      <c r="E940" s="23"/>
      <c r="F940" s="2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">
      <c r="A941" s="2"/>
      <c r="B941" s="2"/>
      <c r="C941" s="2"/>
      <c r="D941" s="22"/>
      <c r="E941" s="23"/>
      <c r="F941" s="2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">
      <c r="A942" s="2"/>
      <c r="B942" s="2"/>
      <c r="C942" s="2"/>
      <c r="D942" s="22"/>
      <c r="E942" s="23"/>
      <c r="F942" s="2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">
      <c r="A943" s="2"/>
      <c r="B943" s="2"/>
      <c r="C943" s="2"/>
      <c r="D943" s="22"/>
      <c r="E943" s="23"/>
      <c r="F943" s="2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">
      <c r="A944" s="2"/>
      <c r="B944" s="2"/>
      <c r="C944" s="2"/>
      <c r="D944" s="22"/>
      <c r="E944" s="23"/>
      <c r="F944" s="2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">
      <c r="A945" s="2"/>
      <c r="B945" s="2"/>
      <c r="C945" s="2"/>
      <c r="D945" s="22"/>
      <c r="E945" s="23"/>
      <c r="F945" s="2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">
      <c r="A946" s="2"/>
      <c r="B946" s="2"/>
      <c r="C946" s="2"/>
      <c r="D946" s="22"/>
      <c r="E946" s="23"/>
      <c r="F946" s="2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">
      <c r="A947" s="2"/>
      <c r="B947" s="2"/>
      <c r="C947" s="2"/>
      <c r="D947" s="22"/>
      <c r="E947" s="23"/>
      <c r="F947" s="2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">
      <c r="A948" s="2"/>
      <c r="B948" s="2"/>
      <c r="C948" s="2"/>
      <c r="D948" s="22"/>
      <c r="E948" s="23"/>
      <c r="F948" s="2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">
      <c r="A949" s="2"/>
      <c r="B949" s="2"/>
      <c r="C949" s="2"/>
      <c r="D949" s="22"/>
      <c r="E949" s="23"/>
      <c r="F949" s="2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">
      <c r="A950" s="2"/>
      <c r="B950" s="2"/>
      <c r="C950" s="2"/>
      <c r="D950" s="22"/>
      <c r="E950" s="23"/>
      <c r="F950" s="2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">
      <c r="A951" s="2"/>
      <c r="B951" s="2"/>
      <c r="C951" s="2"/>
      <c r="D951" s="22"/>
      <c r="E951" s="23"/>
      <c r="F951" s="2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">
      <c r="A952" s="2"/>
      <c r="B952" s="2"/>
      <c r="C952" s="2"/>
      <c r="D952" s="22"/>
      <c r="E952" s="23"/>
      <c r="F952" s="2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">
      <c r="A953" s="2"/>
      <c r="B953" s="2"/>
      <c r="C953" s="2"/>
      <c r="D953" s="22"/>
      <c r="E953" s="23"/>
      <c r="F953" s="2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">
      <c r="A954" s="2"/>
      <c r="B954" s="2"/>
      <c r="C954" s="2"/>
      <c r="D954" s="22"/>
      <c r="E954" s="23"/>
      <c r="F954" s="2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">
      <c r="A955" s="2"/>
      <c r="B955" s="2"/>
      <c r="C955" s="2"/>
      <c r="D955" s="22"/>
      <c r="E955" s="23"/>
      <c r="F955" s="2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">
      <c r="A956" s="2"/>
      <c r="B956" s="2"/>
      <c r="C956" s="2"/>
      <c r="D956" s="22"/>
      <c r="E956" s="23"/>
      <c r="F956" s="2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">
      <c r="A957" s="2"/>
      <c r="B957" s="2"/>
      <c r="C957" s="2"/>
      <c r="D957" s="22"/>
      <c r="E957" s="23"/>
      <c r="F957" s="2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">
      <c r="A958" s="2"/>
      <c r="B958" s="2"/>
      <c r="C958" s="2"/>
      <c r="D958" s="22"/>
      <c r="E958" s="23"/>
      <c r="F958" s="2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">
      <c r="A959" s="2"/>
      <c r="B959" s="2"/>
      <c r="C959" s="2"/>
      <c r="D959" s="22"/>
      <c r="E959" s="23"/>
      <c r="F959" s="2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">
      <c r="A960" s="2"/>
      <c r="B960" s="2"/>
      <c r="C960" s="2"/>
      <c r="D960" s="22"/>
      <c r="E960" s="23"/>
      <c r="F960" s="2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">
      <c r="A961" s="2"/>
      <c r="B961" s="2"/>
      <c r="C961" s="2"/>
      <c r="D961" s="22"/>
      <c r="E961" s="23"/>
      <c r="F961" s="2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">
      <c r="A962" s="2"/>
      <c r="B962" s="2"/>
      <c r="C962" s="2"/>
      <c r="D962" s="22"/>
      <c r="E962" s="23"/>
      <c r="F962" s="2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">
      <c r="A963" s="2"/>
      <c r="B963" s="2"/>
      <c r="C963" s="2"/>
      <c r="D963" s="22"/>
      <c r="E963" s="23"/>
      <c r="F963" s="2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">
      <c r="A964" s="2"/>
      <c r="B964" s="2"/>
      <c r="C964" s="2"/>
      <c r="D964" s="22"/>
      <c r="E964" s="23"/>
      <c r="F964" s="2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">
      <c r="A965" s="2"/>
      <c r="B965" s="2"/>
      <c r="C965" s="2"/>
      <c r="D965" s="22"/>
      <c r="E965" s="23"/>
      <c r="F965" s="2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">
      <c r="A966" s="2"/>
      <c r="B966" s="2"/>
      <c r="C966" s="2"/>
      <c r="D966" s="22"/>
      <c r="E966" s="23"/>
      <c r="F966" s="2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">
      <c r="A967" s="2"/>
      <c r="B967" s="2"/>
      <c r="C967" s="2"/>
      <c r="D967" s="22"/>
      <c r="E967" s="23"/>
      <c r="F967" s="2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">
      <c r="A968" s="2"/>
      <c r="B968" s="2"/>
      <c r="C968" s="2"/>
      <c r="D968" s="22"/>
      <c r="E968" s="23"/>
      <c r="F968" s="2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">
      <c r="A969" s="2"/>
      <c r="B969" s="2"/>
      <c r="C969" s="2"/>
      <c r="D969" s="22"/>
      <c r="E969" s="23"/>
      <c r="F969" s="2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">
      <c r="A970" s="2"/>
      <c r="B970" s="2"/>
      <c r="C970" s="2"/>
      <c r="D970" s="22"/>
      <c r="E970" s="23"/>
      <c r="F970" s="2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">
      <c r="A971" s="2"/>
      <c r="B971" s="2"/>
      <c r="C971" s="2"/>
      <c r="D971" s="22"/>
      <c r="E971" s="23"/>
      <c r="F971" s="2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">
      <c r="A972" s="2"/>
      <c r="B972" s="2"/>
      <c r="C972" s="2"/>
      <c r="D972" s="22"/>
      <c r="E972" s="23"/>
      <c r="F972" s="2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">
      <c r="A973" s="2"/>
      <c r="B973" s="2"/>
      <c r="C973" s="2"/>
      <c r="D973" s="22"/>
      <c r="E973" s="23"/>
      <c r="F973" s="2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">
      <c r="A974" s="2"/>
      <c r="B974" s="2"/>
      <c r="C974" s="2"/>
      <c r="D974" s="22"/>
      <c r="E974" s="23"/>
      <c r="F974" s="2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">
      <c r="A975" s="2"/>
      <c r="B975" s="2"/>
      <c r="C975" s="2"/>
      <c r="D975" s="22"/>
      <c r="E975" s="23"/>
      <c r="F975" s="2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">
      <c r="A976" s="2"/>
      <c r="B976" s="2"/>
      <c r="C976" s="2"/>
      <c r="D976" s="22"/>
      <c r="E976" s="23"/>
      <c r="F976" s="2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">
      <c r="A977" s="2"/>
      <c r="B977" s="2"/>
      <c r="C977" s="2"/>
      <c r="D977" s="22"/>
      <c r="E977" s="23"/>
      <c r="F977" s="2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">
      <c r="A978" s="2"/>
      <c r="B978" s="2"/>
      <c r="C978" s="2"/>
      <c r="D978" s="22"/>
      <c r="E978" s="23"/>
      <c r="F978" s="2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">
      <c r="A979" s="2"/>
      <c r="B979" s="2"/>
      <c r="C979" s="2"/>
      <c r="D979" s="22"/>
      <c r="E979" s="23"/>
      <c r="F979" s="2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">
      <c r="A980" s="2"/>
      <c r="B980" s="2"/>
      <c r="C980" s="2"/>
      <c r="D980" s="22"/>
      <c r="E980" s="23"/>
      <c r="F980" s="2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">
      <c r="A981" s="2"/>
      <c r="B981" s="2"/>
      <c r="C981" s="2"/>
      <c r="D981" s="22"/>
      <c r="E981" s="23"/>
      <c r="F981" s="2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">
      <c r="A982" s="2"/>
      <c r="B982" s="2"/>
      <c r="C982" s="2"/>
      <c r="D982" s="22"/>
      <c r="E982" s="23"/>
      <c r="F982" s="2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">
      <c r="A983" s="2"/>
      <c r="B983" s="2"/>
      <c r="C983" s="2"/>
      <c r="D983" s="22"/>
      <c r="E983" s="23"/>
      <c r="F983" s="2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">
      <c r="A984" s="2"/>
      <c r="B984" s="2"/>
      <c r="C984" s="2"/>
      <c r="D984" s="22"/>
      <c r="E984" s="23"/>
      <c r="F984" s="2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">
      <c r="A985" s="2"/>
      <c r="B985" s="2"/>
      <c r="C985" s="2"/>
      <c r="D985" s="22"/>
      <c r="E985" s="23"/>
      <c r="F985" s="2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">
      <c r="A986" s="2"/>
      <c r="B986" s="2"/>
      <c r="C986" s="2"/>
      <c r="D986" s="22"/>
      <c r="E986" s="23"/>
      <c r="F986" s="2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">
      <c r="A987" s="2"/>
      <c r="B987" s="2"/>
      <c r="C987" s="2"/>
      <c r="D987" s="22"/>
      <c r="E987" s="23"/>
      <c r="F987" s="2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">
      <c r="A988" s="2"/>
      <c r="B988" s="2"/>
      <c r="C988" s="2"/>
      <c r="D988" s="22"/>
      <c r="E988" s="23"/>
      <c r="F988" s="2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">
      <c r="A989" s="2"/>
      <c r="B989" s="2"/>
      <c r="C989" s="2"/>
      <c r="D989" s="22"/>
      <c r="E989" s="23"/>
      <c r="F989" s="2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">
      <c r="A990" s="2"/>
      <c r="B990" s="2"/>
      <c r="C990" s="2"/>
      <c r="D990" s="22"/>
      <c r="E990" s="23"/>
      <c r="F990" s="2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">
      <c r="A991" s="2"/>
      <c r="B991" s="2"/>
      <c r="C991" s="2"/>
      <c r="D991" s="22"/>
      <c r="E991" s="23"/>
      <c r="F991" s="2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">
      <c r="A992" s="2"/>
      <c r="B992" s="2"/>
      <c r="C992" s="2"/>
      <c r="D992" s="22"/>
      <c r="E992" s="23"/>
      <c r="F992" s="2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">
      <c r="A993" s="2"/>
      <c r="B993" s="2"/>
      <c r="C993" s="2"/>
      <c r="D993" s="22"/>
      <c r="E993" s="23"/>
      <c r="F993" s="2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">
      <c r="A994" s="2"/>
      <c r="B994" s="2"/>
      <c r="C994" s="2"/>
      <c r="D994" s="22"/>
      <c r="E994" s="23"/>
      <c r="F994" s="2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">
      <c r="A995" s="2"/>
      <c r="B995" s="2"/>
      <c r="C995" s="2"/>
      <c r="D995" s="22"/>
      <c r="E995" s="23"/>
      <c r="F995" s="2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">
      <c r="A996" s="2"/>
      <c r="B996" s="2"/>
      <c r="C996" s="2"/>
      <c r="D996" s="22"/>
      <c r="E996" s="23"/>
      <c r="F996" s="2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">
      <c r="A997" s="2"/>
      <c r="B997" s="2"/>
      <c r="C997" s="2"/>
      <c r="D997" s="22"/>
      <c r="E997" s="23"/>
      <c r="F997" s="2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">
      <c r="A998" s="2"/>
      <c r="B998" s="2"/>
      <c r="C998" s="2"/>
      <c r="D998" s="22"/>
      <c r="E998" s="23"/>
      <c r="F998" s="2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">
      <c r="A999" s="2"/>
      <c r="B999" s="2"/>
      <c r="C999" s="2"/>
      <c r="D999" s="22"/>
      <c r="E999" s="23"/>
      <c r="F999" s="2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2">
      <c r="A1000" s="2"/>
      <c r="B1000" s="2"/>
      <c r="C1000" s="2"/>
      <c r="D1000" s="22"/>
      <c r="E1000" s="23"/>
      <c r="F1000" s="2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18">
    <mergeCell ref="D104:F104"/>
    <mergeCell ref="D44:F44"/>
    <mergeCell ref="D50:F50"/>
    <mergeCell ref="D56:F56"/>
    <mergeCell ref="D62:F62"/>
    <mergeCell ref="D68:F68"/>
    <mergeCell ref="D74:F74"/>
    <mergeCell ref="D80:F80"/>
    <mergeCell ref="D32:F32"/>
    <mergeCell ref="D38:F38"/>
    <mergeCell ref="D86:F86"/>
    <mergeCell ref="D92:F92"/>
    <mergeCell ref="D98:F98"/>
    <mergeCell ref="D2:F2"/>
    <mergeCell ref="D8:F8"/>
    <mergeCell ref="D14:F14"/>
    <mergeCell ref="D20:F20"/>
    <mergeCell ref="D26:F26"/>
  </mergeCells>
  <conditionalFormatting sqref="D1:F1048576">
    <cfRule type="cellIs" dxfId="10" priority="1" operator="equal">
      <formula>0</formula>
    </cfRule>
  </conditionalFormatting>
  <printOptions gridLines="1"/>
  <pageMargins left="0" right="0" top="0.39370078740157483" bottom="0.39370078740157483" header="0" footer="0"/>
  <pageSetup paperSize="9" orientation="portrait"/>
  <rowBreaks count="1" manualBreakCount="1">
    <brk id="5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1000"/>
  <sheetViews>
    <sheetView workbookViewId="0">
      <selection activeCell="D1" sqref="D1:F1048576"/>
    </sheetView>
  </sheetViews>
  <sheetFormatPr baseColWidth="10" defaultColWidth="14.5" defaultRowHeight="15" customHeight="1" x14ac:dyDescent="0.2"/>
  <cols>
    <col min="1" max="1" width="6.1640625" customWidth="1"/>
    <col min="2" max="2" width="38.5" customWidth="1"/>
    <col min="3" max="3" width="2.6640625" customWidth="1"/>
    <col min="4" max="4" width="40.5" customWidth="1"/>
    <col min="5" max="5" width="2.33203125" customWidth="1"/>
    <col min="6" max="6" width="41" customWidth="1"/>
    <col min="7" max="23" width="8.6640625" customWidth="1"/>
  </cols>
  <sheetData>
    <row r="1" spans="1:23" x14ac:dyDescent="0.2">
      <c r="A1" s="2">
        <v>1</v>
      </c>
      <c r="B1" s="3"/>
      <c r="C1" s="2"/>
      <c r="D1" s="6" t="s">
        <v>3</v>
      </c>
      <c r="E1" s="7"/>
      <c r="F1" s="6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">
      <c r="A2" s="2">
        <v>2</v>
      </c>
      <c r="B2" s="3"/>
      <c r="C2" s="2"/>
      <c r="D2" s="40" t="s">
        <v>5</v>
      </c>
      <c r="E2" s="41"/>
      <c r="F2" s="4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">
      <c r="A3" s="2">
        <v>3</v>
      </c>
      <c r="C3" s="2"/>
      <c r="D3" s="17">
        <f>LOOKUP(10,'11 Teams'!NUMBERS, '11 Teams'!TEAMS)</f>
        <v>0</v>
      </c>
      <c r="E3" s="18" t="s">
        <v>6</v>
      </c>
      <c r="F3" s="17">
        <f>LOOKUP(1,'11 Teams'!NUMBERS, '11 Teams'!TEAMS)</f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">
      <c r="A4" s="2">
        <v>4</v>
      </c>
      <c r="C4" s="2"/>
      <c r="D4" s="17">
        <f>LOOKUP(9,'11 Teams'!NUMBERS, '11 Teams'!TEAMS)</f>
        <v>0</v>
      </c>
      <c r="E4" s="18" t="s">
        <v>6</v>
      </c>
      <c r="F4" s="17">
        <f>LOOKUP(2,'11 Teams'!NUMBERS, '11 Teams'!TEAMS)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">
      <c r="A5" s="2">
        <v>5</v>
      </c>
      <c r="B5" s="3"/>
      <c r="C5" s="2"/>
      <c r="D5" s="17">
        <f>LOOKUP(8,'11 Teams'!NUMBERS, '11 Teams'!TEAMS)</f>
        <v>0</v>
      </c>
      <c r="E5" s="18" t="s">
        <v>6</v>
      </c>
      <c r="F5" s="17">
        <f>LOOKUP(3,'11 Teams'!NUMBERS, '11 Teams'!TEAMS)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">
      <c r="A6" s="2">
        <v>6</v>
      </c>
      <c r="B6" s="3"/>
      <c r="C6" s="2"/>
      <c r="D6" s="17">
        <f>LOOKUP(7,'11 Teams'!NUMBERS, '11 Teams'!TEAMS)</f>
        <v>0</v>
      </c>
      <c r="E6" s="18" t="s">
        <v>6</v>
      </c>
      <c r="F6" s="17">
        <f>LOOKUP(4,'11 Teams'!NUMBERS, '11 Teams'!TEAMS)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">
      <c r="A7" s="2">
        <v>7</v>
      </c>
      <c r="B7" s="3"/>
      <c r="C7" s="2"/>
      <c r="D7" s="17">
        <f>LOOKUP(6,'11 Teams'!NUMBERS, '11 Teams'!TEAMS)</f>
        <v>0</v>
      </c>
      <c r="E7" s="18" t="s">
        <v>6</v>
      </c>
      <c r="F7" s="17">
        <f>LOOKUP(5,'11 Teams'!NUMBERS, '11 Teams'!TEAMS)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">
      <c r="A8" s="2">
        <v>8</v>
      </c>
      <c r="B8" s="3"/>
      <c r="C8" s="2"/>
      <c r="D8" s="19">
        <f>LOOKUP(11,'11 Teams'!NUMBERS, '11 Teams'!TEAMS)</f>
        <v>0</v>
      </c>
      <c r="E8" s="20" t="s">
        <v>6</v>
      </c>
      <c r="F8" s="19" t="s">
        <v>26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">
      <c r="A9" s="2">
        <v>9</v>
      </c>
      <c r="B9" s="3"/>
      <c r="C9" s="2"/>
      <c r="D9" s="40" t="s">
        <v>7</v>
      </c>
      <c r="E9" s="41"/>
      <c r="F9" s="4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">
      <c r="A10" s="2">
        <v>10</v>
      </c>
      <c r="B10" s="3"/>
      <c r="C10" s="2"/>
      <c r="D10" s="17">
        <f>LOOKUP(11,'11 Teams'!NUMBERS, '11 Teams'!TEAMS)</f>
        <v>0</v>
      </c>
      <c r="E10" s="18" t="s">
        <v>6</v>
      </c>
      <c r="F10" s="17">
        <f>LOOKUP(9,'11 Teams'!NUMBERS, '11 Teams'!TEAMS)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">
      <c r="A11" s="2">
        <v>11</v>
      </c>
      <c r="B11" s="2"/>
      <c r="C11" s="2"/>
      <c r="D11" s="17">
        <f>LOOKUP(1,'11 Teams'!NUMBERS, '11 Teams'!TEAMS)</f>
        <v>0</v>
      </c>
      <c r="E11" s="18" t="s">
        <v>6</v>
      </c>
      <c r="F11" s="17">
        <f>LOOKUP(8,'11 Teams'!NUMBERS, '11 Teams'!TEAMS)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">
      <c r="A12" s="2"/>
      <c r="B12" s="2"/>
      <c r="C12" s="2"/>
      <c r="D12" s="17">
        <f>LOOKUP(2,'11 Teams'!NUMBERS, '11 Teams'!TEAMS)</f>
        <v>0</v>
      </c>
      <c r="E12" s="18" t="s">
        <v>6</v>
      </c>
      <c r="F12" s="17">
        <f>LOOKUP(7,'11 Teams'!NUMBERS, '11 Teams'!TEAMS)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2">
      <c r="A13" s="2"/>
      <c r="B13" s="21" t="s">
        <v>43</v>
      </c>
      <c r="C13" s="2"/>
      <c r="D13" s="17">
        <f>LOOKUP(3,'11 Teams'!NUMBERS, '11 Teams'!TEAMS)</f>
        <v>0</v>
      </c>
      <c r="E13" s="18" t="s">
        <v>6</v>
      </c>
      <c r="F13" s="17">
        <f>LOOKUP(6,'11 Teams'!NUMBERS, '11 Teams'!TEAMS)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">
      <c r="A14" s="2"/>
      <c r="B14" s="3" t="s">
        <v>44</v>
      </c>
      <c r="C14" s="2"/>
      <c r="D14" s="17">
        <f>LOOKUP(4,'11 Teams'!NUMBERS, '11 Teams'!TEAMS)</f>
        <v>0</v>
      </c>
      <c r="E14" s="18" t="s">
        <v>6</v>
      </c>
      <c r="F14" s="17">
        <f>LOOKUP(5,'11 Teams'!NUMBERS, '11 Teams'!TEAMS)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">
      <c r="A15" s="2"/>
      <c r="B15" s="3" t="s">
        <v>45</v>
      </c>
      <c r="C15" s="2"/>
      <c r="D15" s="19">
        <f>LOOKUP(10,'11 Teams'!NUMBERS, '11 Teams'!TEAMS)</f>
        <v>0</v>
      </c>
      <c r="E15" s="20" t="s">
        <v>6</v>
      </c>
      <c r="F15" s="19" t="s">
        <v>26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2">
      <c r="A16" s="2"/>
      <c r="B16" s="3" t="s">
        <v>46</v>
      </c>
      <c r="C16" s="2"/>
      <c r="D16" s="40" t="s">
        <v>10</v>
      </c>
      <c r="E16" s="41"/>
      <c r="F16" s="4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">
      <c r="A17" s="2"/>
      <c r="B17" s="3" t="s">
        <v>47</v>
      </c>
      <c r="C17" s="2"/>
      <c r="D17" s="17">
        <f>LOOKUP(8,'11 Teams'!NUMBERS, '11 Teams'!TEAMS)</f>
        <v>0</v>
      </c>
      <c r="E17" s="18" t="s">
        <v>6</v>
      </c>
      <c r="F17" s="17">
        <f>LOOKUP(10,'11 Teams'!NUMBERS, '11 Teams'!TEAMS)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2">
      <c r="A18" s="2"/>
      <c r="B18" s="3" t="s">
        <v>48</v>
      </c>
      <c r="C18" s="2"/>
      <c r="D18" s="17">
        <f>LOOKUP(7,'11 Teams'!NUMBERS, '11 Teams'!TEAMS)</f>
        <v>0</v>
      </c>
      <c r="E18" s="18" t="s">
        <v>6</v>
      </c>
      <c r="F18" s="17">
        <f>LOOKUP(11,'11 Teams'!NUMBERS, '11 Teams'!TEAMS)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2">
      <c r="A19" s="2"/>
      <c r="B19" s="3" t="s">
        <v>49</v>
      </c>
      <c r="C19" s="2"/>
      <c r="D19" s="17">
        <f>LOOKUP(6,'11 Teams'!NUMBERS, '11 Teams'!TEAMS)</f>
        <v>0</v>
      </c>
      <c r="E19" s="18" t="s">
        <v>6</v>
      </c>
      <c r="F19" s="17">
        <f>LOOKUP(1,'11 Teams'!NUMBERS, '11 Teams'!TEAMS)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2">
      <c r="A20" s="2"/>
      <c r="B20" s="2"/>
      <c r="C20" s="2"/>
      <c r="D20" s="17">
        <f>LOOKUP(5,'11 Teams'!NUMBERS, '11 Teams'!TEAMS)</f>
        <v>0</v>
      </c>
      <c r="E20" s="18" t="s">
        <v>6</v>
      </c>
      <c r="F20" s="17">
        <f>LOOKUP(2,'11 Teams'!NUMBERS, '11 Teams'!TEAMS)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">
      <c r="A21" s="2"/>
      <c r="B21" s="2"/>
      <c r="C21" s="2"/>
      <c r="D21" s="17">
        <f>LOOKUP(4,'11 Teams'!NUMBERS, '11 Teams'!TEAMS)</f>
        <v>0</v>
      </c>
      <c r="E21" s="18" t="s">
        <v>6</v>
      </c>
      <c r="F21" s="17">
        <f>LOOKUP(3,'11 Teams'!NUMBERS, '11 Teams'!TEAMS)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">
      <c r="A22" s="2"/>
      <c r="B22" s="2"/>
      <c r="C22" s="2"/>
      <c r="D22" s="19">
        <f>LOOKUP(9,'11 Teams'!NUMBERS, '11 Teams'!TEAMS)</f>
        <v>0</v>
      </c>
      <c r="E22" s="20" t="s">
        <v>6</v>
      </c>
      <c r="F22" s="19" t="s">
        <v>26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">
      <c r="A23" s="2"/>
      <c r="B23" s="2"/>
      <c r="C23" s="2"/>
      <c r="D23" s="40" t="s">
        <v>11</v>
      </c>
      <c r="E23" s="41"/>
      <c r="F23" s="4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">
      <c r="A24" s="2"/>
      <c r="B24" s="2"/>
      <c r="C24" s="2"/>
      <c r="D24" s="17">
        <f>LOOKUP(9,'11 Teams'!NUMBERS, '11 Teams'!TEAMS)</f>
        <v>0</v>
      </c>
      <c r="E24" s="18" t="s">
        <v>6</v>
      </c>
      <c r="F24" s="17">
        <f>LOOKUP(7,'11 Teams'!NUMBERS, '11 Teams'!TEAMS)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">
      <c r="A25" s="2"/>
      <c r="B25" s="2"/>
      <c r="C25" s="2"/>
      <c r="D25" s="17">
        <f>LOOKUP(10,'11 Teams'!NUMBERS, '11 Teams'!TEAMS)</f>
        <v>0</v>
      </c>
      <c r="E25" s="18" t="s">
        <v>6</v>
      </c>
      <c r="F25" s="17">
        <f>LOOKUP(6,'11 Teams'!NUMBERS, '11 Teams'!TEAMS)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">
      <c r="A26" s="2"/>
      <c r="B26" s="2"/>
      <c r="C26" s="2"/>
      <c r="D26" s="17">
        <f>LOOKUP(11,'11 Teams'!NUMBERS, '11 Teams'!TEAMS)</f>
        <v>0</v>
      </c>
      <c r="E26" s="18" t="s">
        <v>6</v>
      </c>
      <c r="F26" s="17">
        <f>LOOKUP(5,'11 Teams'!NUMBERS, '11 Teams'!TEAMS)</f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">
      <c r="A27" s="2"/>
      <c r="B27" s="2"/>
      <c r="C27" s="2"/>
      <c r="D27" s="17">
        <f>LOOKUP(1,'11 Teams'!NUMBERS, '11 Teams'!TEAMS)</f>
        <v>0</v>
      </c>
      <c r="E27" s="18" t="s">
        <v>6</v>
      </c>
      <c r="F27" s="17">
        <f>LOOKUP(4,'11 Teams'!NUMBERS, '11 Teams'!TEAMS)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">
      <c r="A28" s="2"/>
      <c r="B28" s="2"/>
      <c r="C28" s="2"/>
      <c r="D28" s="17">
        <f>LOOKUP(2,'11 Teams'!NUMBERS, '11 Teams'!TEAMS)</f>
        <v>0</v>
      </c>
      <c r="E28" s="18" t="s">
        <v>6</v>
      </c>
      <c r="F28" s="17">
        <f>LOOKUP(3,'11 Teams'!NUMBERS, '11 Teams'!TEAMS)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">
      <c r="A29" s="2"/>
      <c r="B29" s="2"/>
      <c r="C29" s="2"/>
      <c r="D29" s="19">
        <f>LOOKUP(8,'11 Teams'!NUMBERS, '11 Teams'!TEAMS)</f>
        <v>0</v>
      </c>
      <c r="E29" s="20" t="s">
        <v>6</v>
      </c>
      <c r="F29" s="19" t="s">
        <v>26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">
      <c r="A30" s="2"/>
      <c r="B30" s="2"/>
      <c r="C30" s="2"/>
      <c r="D30" s="40" t="s">
        <v>12</v>
      </c>
      <c r="E30" s="41"/>
      <c r="F30" s="4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">
      <c r="A31" s="2"/>
      <c r="B31" s="2"/>
      <c r="C31" s="2"/>
      <c r="D31" s="17">
        <f>LOOKUP(6,'11 Teams'!NUMBERS, '11 Teams'!TEAMS)</f>
        <v>0</v>
      </c>
      <c r="E31" s="18" t="s">
        <v>6</v>
      </c>
      <c r="F31" s="17">
        <f>LOOKUP(8,'11 Teams'!NUMBERS, '11 Teams'!TEAMS)</f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">
      <c r="A32" s="2"/>
      <c r="B32" s="2"/>
      <c r="C32" s="2"/>
      <c r="D32" s="17">
        <f>LOOKUP(5,'11 Teams'!NUMBERS, '11 Teams'!TEAMS)</f>
        <v>0</v>
      </c>
      <c r="E32" s="18" t="s">
        <v>6</v>
      </c>
      <c r="F32" s="17">
        <f>LOOKUP(9,'11 Teams'!NUMBERS, '11 Teams'!TEAMS)</f>
        <v>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">
      <c r="A33" s="2"/>
      <c r="B33" s="2"/>
      <c r="C33" s="2"/>
      <c r="D33" s="17">
        <f>LOOKUP(4,'11 Teams'!NUMBERS, '11 Teams'!TEAMS)</f>
        <v>0</v>
      </c>
      <c r="E33" s="18" t="s">
        <v>6</v>
      </c>
      <c r="F33" s="17">
        <f>LOOKUP(10,'11 Teams'!NUMBERS, '11 Teams'!TEAMS)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">
      <c r="A34" s="2"/>
      <c r="B34" s="2"/>
      <c r="C34" s="2"/>
      <c r="D34" s="17">
        <f>LOOKUP(3,'11 Teams'!NUMBERS, '11 Teams'!TEAMS)</f>
        <v>0</v>
      </c>
      <c r="E34" s="18" t="s">
        <v>6</v>
      </c>
      <c r="F34" s="17">
        <f>LOOKUP(11,'11 Teams'!NUMBERS, '11 Teams'!TEAMS)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">
      <c r="A35" s="2"/>
      <c r="B35" s="2"/>
      <c r="C35" s="2"/>
      <c r="D35" s="17">
        <f>LOOKUP(2,'11 Teams'!NUMBERS, '11 Teams'!TEAMS)</f>
        <v>0</v>
      </c>
      <c r="E35" s="18" t="s">
        <v>6</v>
      </c>
      <c r="F35" s="17">
        <f>LOOKUP(1,'11 Teams'!NUMBERS, '11 Teams'!TEAMS)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">
      <c r="A36" s="2"/>
      <c r="B36" s="2"/>
      <c r="C36" s="2"/>
      <c r="D36" s="19">
        <f>LOOKUP(7,'11 Teams'!NUMBERS, '11 Teams'!TEAMS)</f>
        <v>0</v>
      </c>
      <c r="E36" s="20" t="s">
        <v>6</v>
      </c>
      <c r="F36" s="19" t="s">
        <v>26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">
      <c r="A37" s="2"/>
      <c r="B37" s="2"/>
      <c r="C37" s="2"/>
      <c r="D37" s="40" t="s">
        <v>13</v>
      </c>
      <c r="E37" s="41"/>
      <c r="F37" s="4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">
      <c r="A38" s="2"/>
      <c r="B38" s="2"/>
      <c r="C38" s="2"/>
      <c r="D38" s="17">
        <f>LOOKUP(7,'11 Teams'!NUMBERS, '11 Teams'!TEAMS)</f>
        <v>0</v>
      </c>
      <c r="E38" s="18" t="s">
        <v>6</v>
      </c>
      <c r="F38" s="17">
        <f>LOOKUP(5,'11 Teams'!NUMBERS, '11 Teams'!TEAMS)</f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">
      <c r="A39" s="2"/>
      <c r="B39" s="2"/>
      <c r="C39" s="2"/>
      <c r="D39" s="17">
        <f>LOOKUP(8,'11 Teams'!NUMBERS, '11 Teams'!TEAMS)</f>
        <v>0</v>
      </c>
      <c r="E39" s="18" t="s">
        <v>6</v>
      </c>
      <c r="F39" s="17">
        <f>LOOKUP(4,'11 Teams'!NUMBERS, '11 Teams'!TEAMS)</f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">
      <c r="A40" s="2"/>
      <c r="B40" s="2"/>
      <c r="C40" s="2"/>
      <c r="D40" s="17">
        <f>LOOKUP(9,'11 Teams'!NUMBERS, '11 Teams'!TEAMS)</f>
        <v>0</v>
      </c>
      <c r="E40" s="18" t="s">
        <v>6</v>
      </c>
      <c r="F40" s="17">
        <f>LOOKUP(3,'11 Teams'!NUMBERS, '11 Teams'!TEAMS)</f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">
      <c r="A41" s="2"/>
      <c r="B41" s="2"/>
      <c r="C41" s="2"/>
      <c r="D41" s="17">
        <f>LOOKUP(10,'11 Teams'!NUMBERS, '11 Teams'!TEAMS)</f>
        <v>0</v>
      </c>
      <c r="E41" s="18" t="s">
        <v>6</v>
      </c>
      <c r="F41" s="17">
        <f>LOOKUP(2,'11 Teams'!NUMBERS, '11 Teams'!TEAMS)</f>
        <v>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">
      <c r="A42" s="2"/>
      <c r="B42" s="2"/>
      <c r="C42" s="2"/>
      <c r="D42" s="17">
        <f>LOOKUP(11,'11 Teams'!NUMBERS, '11 Teams'!TEAMS)</f>
        <v>0</v>
      </c>
      <c r="E42" s="18" t="s">
        <v>6</v>
      </c>
      <c r="F42" s="17">
        <f>LOOKUP(1,'11 Teams'!NUMBERS, '11 Teams'!TEAMS)</f>
        <v>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">
      <c r="A43" s="2"/>
      <c r="B43" s="2"/>
      <c r="C43" s="2"/>
      <c r="D43" s="19">
        <f>LOOKUP(6,'11 Teams'!NUMBERS, '11 Teams'!TEAMS)</f>
        <v>0</v>
      </c>
      <c r="E43" s="20" t="s">
        <v>6</v>
      </c>
      <c r="F43" s="19" t="s">
        <v>26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">
      <c r="A44" s="2"/>
      <c r="B44" s="2"/>
      <c r="C44" s="2"/>
      <c r="D44" s="40" t="s">
        <v>14</v>
      </c>
      <c r="E44" s="41"/>
      <c r="F44" s="4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">
      <c r="A45" s="2"/>
      <c r="B45" s="2"/>
      <c r="C45" s="2"/>
      <c r="D45" s="17">
        <f>LOOKUP(4,'11 Teams'!NUMBERS, '11 Teams'!TEAMS)</f>
        <v>0</v>
      </c>
      <c r="E45" s="18" t="s">
        <v>6</v>
      </c>
      <c r="F45" s="17">
        <f>LOOKUP(6,'11 Teams'!NUMBERS, '11 Teams'!TEAMS)</f>
        <v>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">
      <c r="A46" s="2"/>
      <c r="B46" s="2"/>
      <c r="C46" s="2"/>
      <c r="D46" s="17">
        <f>LOOKUP(3,'11 Teams'!NUMBERS, '11 Teams'!TEAMS)</f>
        <v>0</v>
      </c>
      <c r="E46" s="18" t="s">
        <v>6</v>
      </c>
      <c r="F46" s="17">
        <f>LOOKUP(7,'11 Teams'!NUMBERS, '11 Teams'!TEAMS)</f>
        <v>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">
      <c r="A47" s="2"/>
      <c r="B47" s="2"/>
      <c r="C47" s="2"/>
      <c r="D47" s="17">
        <f>LOOKUP(2,'11 Teams'!NUMBERS, '11 Teams'!TEAMS)</f>
        <v>0</v>
      </c>
      <c r="E47" s="18" t="s">
        <v>6</v>
      </c>
      <c r="F47" s="17">
        <f>LOOKUP(8,'11 Teams'!NUMBERS, '11 Teams'!TEAMS)</f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">
      <c r="A48" s="2"/>
      <c r="B48" s="2"/>
      <c r="C48" s="2"/>
      <c r="D48" s="17">
        <f>LOOKUP(1,'11 Teams'!NUMBERS, '11 Teams'!TEAMS)</f>
        <v>0</v>
      </c>
      <c r="E48" s="18" t="s">
        <v>6</v>
      </c>
      <c r="F48" s="17">
        <f>LOOKUP(9,'11 Teams'!NUMBERS, '11 Teams'!TEAMS)</f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">
      <c r="A49" s="2"/>
      <c r="B49" s="2"/>
      <c r="C49" s="2"/>
      <c r="D49" s="17">
        <f>LOOKUP(11,'11 Teams'!NUMBERS, '11 Teams'!TEAMS)</f>
        <v>0</v>
      </c>
      <c r="E49" s="18" t="s">
        <v>6</v>
      </c>
      <c r="F49" s="17">
        <f>LOOKUP(10,'11 Teams'!NUMBERS, '11 Teams'!TEAMS)</f>
        <v>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">
      <c r="A50" s="2"/>
      <c r="B50" s="2"/>
      <c r="C50" s="2"/>
      <c r="D50" s="19">
        <f>LOOKUP(5,'11 Teams'!NUMBERS, '11 Teams'!TEAMS)</f>
        <v>0</v>
      </c>
      <c r="E50" s="20" t="s">
        <v>6</v>
      </c>
      <c r="F50" s="19" t="s">
        <v>26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">
      <c r="A51" s="2"/>
      <c r="B51" s="2"/>
      <c r="C51" s="2"/>
      <c r="D51" s="40" t="s">
        <v>15</v>
      </c>
      <c r="E51" s="41"/>
      <c r="F51" s="4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">
      <c r="A52" s="2"/>
      <c r="B52" s="2"/>
      <c r="C52" s="2"/>
      <c r="D52" s="17">
        <f>LOOKUP(5,'11 Teams'!NUMBERS, '11 Teams'!TEAMS)</f>
        <v>0</v>
      </c>
      <c r="E52" s="18" t="s">
        <v>6</v>
      </c>
      <c r="F52" s="17">
        <f>LOOKUP(3,'11 Teams'!NUMBERS, '11 Teams'!TEAMS)</f>
        <v>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">
      <c r="A53" s="2"/>
      <c r="B53" s="2"/>
      <c r="C53" s="2"/>
      <c r="D53" s="17">
        <f>LOOKUP(6,'11 Teams'!NUMBERS, '11 Teams'!TEAMS)</f>
        <v>0</v>
      </c>
      <c r="E53" s="18" t="s">
        <v>6</v>
      </c>
      <c r="F53" s="17">
        <f>LOOKUP(2,'11 Teams'!NUMBERS, '11 Teams'!TEAMS)</f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">
      <c r="A54" s="2"/>
      <c r="B54" s="2"/>
      <c r="C54" s="2"/>
      <c r="D54" s="17">
        <f>LOOKUP(7,'11 Teams'!NUMBERS, '11 Teams'!TEAMS)</f>
        <v>0</v>
      </c>
      <c r="E54" s="18" t="s">
        <v>6</v>
      </c>
      <c r="F54" s="17">
        <f>LOOKUP(1,'11 Teams'!NUMBERS, '11 Teams'!TEAMS)</f>
        <v>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">
      <c r="A55" s="2"/>
      <c r="B55" s="2"/>
      <c r="C55" s="2"/>
      <c r="D55" s="17">
        <f>LOOKUP(8,'11 Teams'!NUMBERS, '11 Teams'!TEAMS)</f>
        <v>0</v>
      </c>
      <c r="E55" s="18" t="s">
        <v>6</v>
      </c>
      <c r="F55" s="17">
        <f>LOOKUP(11,'11 Teams'!NUMBERS, '11 Teams'!TEAMS)</f>
        <v>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">
      <c r="A56" s="2"/>
      <c r="B56" s="2"/>
      <c r="C56" s="2"/>
      <c r="D56" s="17">
        <f>LOOKUP(9,'11 Teams'!NUMBERS, '11 Teams'!TEAMS)</f>
        <v>0</v>
      </c>
      <c r="E56" s="18" t="s">
        <v>6</v>
      </c>
      <c r="F56" s="17">
        <f>LOOKUP(10,'11 Teams'!NUMBERS, '11 Teams'!TEAMS)</f>
        <v>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">
      <c r="A57" s="2"/>
      <c r="B57" s="2"/>
      <c r="C57" s="2"/>
      <c r="D57" s="19">
        <f>LOOKUP(4,'11 Teams'!NUMBERS, '11 Teams'!TEAMS)</f>
        <v>0</v>
      </c>
      <c r="E57" s="20" t="s">
        <v>6</v>
      </c>
      <c r="F57" s="19" t="s">
        <v>26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">
      <c r="A58" s="2"/>
      <c r="B58" s="2"/>
      <c r="C58" s="2"/>
      <c r="D58" s="40" t="s">
        <v>16</v>
      </c>
      <c r="E58" s="41"/>
      <c r="F58" s="4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">
      <c r="A59" s="2"/>
      <c r="B59" s="2"/>
      <c r="C59" s="2"/>
      <c r="D59" s="17">
        <f>LOOKUP(2,'11 Teams'!NUMBERS, '11 Teams'!TEAMS)</f>
        <v>0</v>
      </c>
      <c r="E59" s="18" t="s">
        <v>6</v>
      </c>
      <c r="F59" s="17">
        <f>LOOKUP(4,'11 Teams'!NUMBERS, '11 Teams'!TEAMS)</f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">
      <c r="A60" s="2"/>
      <c r="B60" s="2"/>
      <c r="C60" s="2"/>
      <c r="D60" s="17">
        <f>LOOKUP(1,'11 Teams'!NUMBERS, '11 Teams'!TEAMS)</f>
        <v>0</v>
      </c>
      <c r="E60" s="18" t="s">
        <v>6</v>
      </c>
      <c r="F60" s="17">
        <f>LOOKUP(5,'11 Teams'!NUMBERS, '11 Teams'!TEAMS)</f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">
      <c r="A61" s="2"/>
      <c r="B61" s="2"/>
      <c r="C61" s="2"/>
      <c r="D61" s="17">
        <f>LOOKUP(11,'11 Teams'!NUMBERS, '11 Teams'!TEAMS)</f>
        <v>0</v>
      </c>
      <c r="E61" s="18" t="s">
        <v>6</v>
      </c>
      <c r="F61" s="17">
        <f>LOOKUP(6,'11 Teams'!NUMBERS, '11 Teams'!TEAMS)</f>
        <v>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">
      <c r="A62" s="2"/>
      <c r="B62" s="2"/>
      <c r="C62" s="2"/>
      <c r="D62" s="17">
        <f>LOOKUP(10,'11 Teams'!NUMBERS, '11 Teams'!TEAMS)</f>
        <v>0</v>
      </c>
      <c r="E62" s="18" t="s">
        <v>6</v>
      </c>
      <c r="F62" s="17">
        <f>LOOKUP(7,'11 Teams'!NUMBERS, '11 Teams'!TEAMS)</f>
        <v>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">
      <c r="A63" s="2"/>
      <c r="B63" s="2"/>
      <c r="C63" s="2"/>
      <c r="D63" s="17">
        <f>LOOKUP(9,'11 Teams'!NUMBERS, '11 Teams'!TEAMS)</f>
        <v>0</v>
      </c>
      <c r="E63" s="18" t="s">
        <v>6</v>
      </c>
      <c r="F63" s="17">
        <f>LOOKUP(8,'11 Teams'!NUMBERS, '11 Teams'!TEAMS)</f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">
      <c r="A64" s="2"/>
      <c r="B64" s="2"/>
      <c r="C64" s="2"/>
      <c r="D64" s="19">
        <f>LOOKUP(3,'11 Teams'!NUMBERS, '11 Teams'!TEAMS)</f>
        <v>0</v>
      </c>
      <c r="E64" s="20" t="s">
        <v>6</v>
      </c>
      <c r="F64" s="19" t="s">
        <v>26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">
      <c r="A65" s="2"/>
      <c r="B65" s="2"/>
      <c r="C65" s="2"/>
      <c r="D65" s="40" t="s">
        <v>17</v>
      </c>
      <c r="E65" s="41"/>
      <c r="F65" s="4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">
      <c r="A66" s="2"/>
      <c r="B66" s="2"/>
      <c r="C66" s="2"/>
      <c r="D66" s="17">
        <f>LOOKUP(3,'11 Teams'!NUMBERS, '11 Teams'!TEAMS)</f>
        <v>0</v>
      </c>
      <c r="E66" s="18" t="s">
        <v>6</v>
      </c>
      <c r="F66" s="17">
        <f>LOOKUP(1,'11 Teams'!NUMBERS, '11 Teams'!TEAMS)</f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">
      <c r="A67" s="2"/>
      <c r="B67" s="2"/>
      <c r="C67" s="2"/>
      <c r="D67" s="17">
        <f>LOOKUP(4,'11 Teams'!NUMBERS, '11 Teams'!TEAMS)</f>
        <v>0</v>
      </c>
      <c r="E67" s="18" t="s">
        <v>6</v>
      </c>
      <c r="F67" s="17">
        <f>LOOKUP(11,'11 Teams'!NUMBERS, '11 Teams'!TEAMS)</f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">
      <c r="A68" s="2"/>
      <c r="B68" s="2"/>
      <c r="C68" s="2"/>
      <c r="D68" s="17">
        <f>LOOKUP(5,'11 Teams'!NUMBERS, '11 Teams'!TEAMS)</f>
        <v>0</v>
      </c>
      <c r="E68" s="18" t="s">
        <v>6</v>
      </c>
      <c r="F68" s="17">
        <f>LOOKUP(10,'11 Teams'!NUMBERS, '11 Teams'!TEAMS)</f>
        <v>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">
      <c r="A69" s="2"/>
      <c r="B69" s="2"/>
      <c r="C69" s="2"/>
      <c r="D69" s="17">
        <f>LOOKUP(6,'11 Teams'!NUMBERS, '11 Teams'!TEAMS)</f>
        <v>0</v>
      </c>
      <c r="E69" s="18" t="s">
        <v>6</v>
      </c>
      <c r="F69" s="17">
        <f>LOOKUP(9,'11 Teams'!NUMBERS, '11 Teams'!TEAMS)</f>
        <v>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">
      <c r="A70" s="2"/>
      <c r="B70" s="2"/>
      <c r="C70" s="2"/>
      <c r="D70" s="17">
        <f>LOOKUP(7,'11 Teams'!NUMBERS, '11 Teams'!TEAMS)</f>
        <v>0</v>
      </c>
      <c r="E70" s="18" t="s">
        <v>6</v>
      </c>
      <c r="F70" s="17">
        <f>LOOKUP(8,'11 Teams'!NUMBERS, '11 Teams'!TEAMS)</f>
        <v>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">
      <c r="A71" s="2"/>
      <c r="B71" s="2"/>
      <c r="C71" s="2"/>
      <c r="D71" s="19">
        <f>LOOKUP(2,'11 Teams'!NUMBERS, '11 Teams'!TEAMS)</f>
        <v>0</v>
      </c>
      <c r="E71" s="20" t="s">
        <v>6</v>
      </c>
      <c r="F71" s="19" t="s">
        <v>26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">
      <c r="A72" s="2"/>
      <c r="B72" s="2"/>
      <c r="C72" s="2"/>
      <c r="D72" s="40" t="s">
        <v>18</v>
      </c>
      <c r="E72" s="41"/>
      <c r="F72" s="4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">
      <c r="A73" s="2"/>
      <c r="B73" s="2"/>
      <c r="C73" s="2"/>
      <c r="D73" s="17">
        <f>LOOKUP(11,'11 Teams'!NUMBERS, '11 Teams'!TEAMS)</f>
        <v>0</v>
      </c>
      <c r="E73" s="18" t="s">
        <v>6</v>
      </c>
      <c r="F73" s="17">
        <f>LOOKUP(2,'11 Teams'!NUMBERS, '11 Teams'!TEAMS)</f>
        <v>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2"/>
      <c r="B74" s="2"/>
      <c r="C74" s="2"/>
      <c r="D74" s="17">
        <f>LOOKUP(10,'11 Teams'!NUMBERS, '11 Teams'!TEAMS)</f>
        <v>0</v>
      </c>
      <c r="E74" s="18" t="s">
        <v>6</v>
      </c>
      <c r="F74" s="17">
        <f>LOOKUP(3,'11 Teams'!NUMBERS, '11 Teams'!TEAMS)</f>
        <v>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2"/>
      <c r="B75" s="2"/>
      <c r="C75" s="2"/>
      <c r="D75" s="17">
        <f>LOOKUP(9,'11 Teams'!NUMBERS, '11 Teams'!TEAMS)</f>
        <v>0</v>
      </c>
      <c r="E75" s="18" t="s">
        <v>6</v>
      </c>
      <c r="F75" s="17">
        <f>LOOKUP(4,'11 Teams'!NUMBERS, '11 Teams'!TEAMS)</f>
        <v>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">
      <c r="A76" s="2"/>
      <c r="B76" s="2"/>
      <c r="C76" s="2"/>
      <c r="D76" s="17">
        <f>LOOKUP(8,'11 Teams'!NUMBERS, '11 Teams'!TEAMS)</f>
        <v>0</v>
      </c>
      <c r="E76" s="18" t="s">
        <v>6</v>
      </c>
      <c r="F76" s="17">
        <f>LOOKUP(5,'11 Teams'!NUMBERS, '11 Teams'!TEAMS)</f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">
      <c r="A77" s="2"/>
      <c r="B77" s="2"/>
      <c r="C77" s="2"/>
      <c r="D77" s="17">
        <f>LOOKUP(7,'11 Teams'!NUMBERS, '11 Teams'!TEAMS)</f>
        <v>0</v>
      </c>
      <c r="E77" s="18" t="s">
        <v>6</v>
      </c>
      <c r="F77" s="17">
        <f>LOOKUP(6,'11 Teams'!NUMBERS, '11 Teams'!TEAMS)</f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">
      <c r="A78" s="2"/>
      <c r="B78" s="2"/>
      <c r="C78" s="2"/>
      <c r="D78" s="19">
        <f>LOOKUP(1,'11 Teams'!NUMBERS, '11 Teams'!TEAMS)</f>
        <v>0</v>
      </c>
      <c r="E78" s="20" t="s">
        <v>6</v>
      </c>
      <c r="F78" s="19" t="s">
        <v>26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">
      <c r="A79" s="2"/>
      <c r="B79" s="2"/>
      <c r="C79" s="2"/>
      <c r="D79" s="40" t="s">
        <v>19</v>
      </c>
      <c r="E79" s="41"/>
      <c r="F79" s="4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">
      <c r="A80" s="2"/>
      <c r="B80" s="2"/>
      <c r="C80" s="2"/>
      <c r="D80" s="17">
        <f>LOOKUP(1,'11 Teams'!NUMBERS, '11 Teams'!TEAMS)</f>
        <v>0</v>
      </c>
      <c r="E80" s="18" t="s">
        <v>6</v>
      </c>
      <c r="F80" s="17">
        <f>LOOKUP(10,'11 Teams'!NUMBERS, '11 Teams'!TEAMS)</f>
        <v>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">
      <c r="A81" s="2"/>
      <c r="B81" s="2"/>
      <c r="C81" s="2"/>
      <c r="D81" s="17">
        <f>LOOKUP(2,'11 Teams'!NUMBERS, '11 Teams'!TEAMS)</f>
        <v>0</v>
      </c>
      <c r="E81" s="18" t="s">
        <v>6</v>
      </c>
      <c r="F81" s="17">
        <f>LOOKUP(9,'11 Teams'!NUMBERS, '11 Teams'!TEAMS)</f>
        <v>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">
      <c r="A82" s="2"/>
      <c r="B82" s="2"/>
      <c r="C82" s="2"/>
      <c r="D82" s="17">
        <f>LOOKUP(3,'11 Teams'!NUMBERS, '11 Teams'!TEAMS)</f>
        <v>0</v>
      </c>
      <c r="E82" s="18" t="s">
        <v>6</v>
      </c>
      <c r="F82" s="17">
        <f>LOOKUP(8,'11 Teams'!NUMBERS, '11 Teams'!TEAMS)</f>
        <v>0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">
      <c r="A83" s="2"/>
      <c r="B83" s="2"/>
      <c r="C83" s="2"/>
      <c r="D83" s="17">
        <f>LOOKUP(4,'11 Teams'!NUMBERS, '11 Teams'!TEAMS)</f>
        <v>0</v>
      </c>
      <c r="E83" s="18" t="s">
        <v>6</v>
      </c>
      <c r="F83" s="17">
        <f>LOOKUP(7,'11 Teams'!NUMBERS, '11 Teams'!TEAMS)</f>
        <v>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">
      <c r="A84" s="2"/>
      <c r="B84" s="2"/>
      <c r="C84" s="2"/>
      <c r="D84" s="17">
        <f>LOOKUP(5,'11 Teams'!NUMBERS, '11 Teams'!TEAMS)</f>
        <v>0</v>
      </c>
      <c r="E84" s="18" t="s">
        <v>6</v>
      </c>
      <c r="F84" s="17">
        <f>LOOKUP(6,'11 Teams'!NUMBERS, '11 Teams'!TEAMS)</f>
        <v>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">
      <c r="A85" s="2"/>
      <c r="B85" s="2"/>
      <c r="C85" s="2"/>
      <c r="D85" s="19">
        <f>LOOKUP(11,'11 Teams'!NUMBERS, '11 Teams'!TEAMS)</f>
        <v>0</v>
      </c>
      <c r="E85" s="20" t="s">
        <v>6</v>
      </c>
      <c r="F85" s="19" t="s">
        <v>26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">
      <c r="A86" s="2"/>
      <c r="B86" s="2"/>
      <c r="C86" s="2"/>
      <c r="D86" s="40" t="s">
        <v>20</v>
      </c>
      <c r="E86" s="41"/>
      <c r="F86" s="4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">
      <c r="A87" s="2"/>
      <c r="B87" s="2"/>
      <c r="C87" s="2"/>
      <c r="D87" s="17">
        <f>LOOKUP(9,'11 Teams'!NUMBERS, '11 Teams'!TEAMS)</f>
        <v>0</v>
      </c>
      <c r="E87" s="18" t="s">
        <v>6</v>
      </c>
      <c r="F87" s="17">
        <f>LOOKUP(11,'11 Teams'!NUMBERS, '11 Teams'!TEAMS)</f>
        <v>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">
      <c r="A88" s="2"/>
      <c r="B88" s="2"/>
      <c r="C88" s="2"/>
      <c r="D88" s="17">
        <f>LOOKUP(8,'11 Teams'!NUMBERS, '11 Teams'!TEAMS)</f>
        <v>0</v>
      </c>
      <c r="E88" s="18" t="s">
        <v>6</v>
      </c>
      <c r="F88" s="17">
        <f>LOOKUP(1,'11 Teams'!NUMBERS, '11 Teams'!TEAMS)</f>
        <v>0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">
      <c r="A89" s="2"/>
      <c r="B89" s="2"/>
      <c r="C89" s="2"/>
      <c r="D89" s="17">
        <f>LOOKUP(7,'11 Teams'!NUMBERS, '11 Teams'!TEAMS)</f>
        <v>0</v>
      </c>
      <c r="E89" s="18" t="s">
        <v>6</v>
      </c>
      <c r="F89" s="17">
        <f>LOOKUP(2,'11 Teams'!NUMBERS, '11 Teams'!TEAMS)</f>
        <v>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">
      <c r="A90" s="2"/>
      <c r="B90" s="2"/>
      <c r="C90" s="2"/>
      <c r="D90" s="17">
        <f>LOOKUP(6,'11 Teams'!NUMBERS, '11 Teams'!TEAMS)</f>
        <v>0</v>
      </c>
      <c r="E90" s="18" t="s">
        <v>6</v>
      </c>
      <c r="F90" s="17">
        <f>LOOKUP(3,'11 Teams'!NUMBERS, '11 Teams'!TEAMS)</f>
        <v>0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">
      <c r="A91" s="2"/>
      <c r="B91" s="2"/>
      <c r="C91" s="2"/>
      <c r="D91" s="17">
        <f>LOOKUP(5,'11 Teams'!NUMBERS, '11 Teams'!TEAMS)</f>
        <v>0</v>
      </c>
      <c r="E91" s="18" t="s">
        <v>6</v>
      </c>
      <c r="F91" s="17">
        <f>LOOKUP(4,'11 Teams'!NUMBERS, '11 Teams'!TEAMS)</f>
        <v>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">
      <c r="A92" s="2"/>
      <c r="B92" s="2"/>
      <c r="C92" s="2"/>
      <c r="D92" s="19">
        <f>LOOKUP(10,'11 Teams'!NUMBERS, '11 Teams'!TEAMS)</f>
        <v>0</v>
      </c>
      <c r="E92" s="20" t="s">
        <v>6</v>
      </c>
      <c r="F92" s="19" t="s">
        <v>26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">
      <c r="A93" s="2"/>
      <c r="B93" s="2"/>
      <c r="C93" s="2"/>
      <c r="D93" s="40" t="s">
        <v>21</v>
      </c>
      <c r="E93" s="41"/>
      <c r="F93" s="4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">
      <c r="A94" s="2"/>
      <c r="B94" s="2"/>
      <c r="C94" s="2"/>
      <c r="D94" s="17">
        <f>LOOKUP(10,'11 Teams'!NUMBERS, '11 Teams'!TEAMS)</f>
        <v>0</v>
      </c>
      <c r="E94" s="18" t="s">
        <v>6</v>
      </c>
      <c r="F94" s="17">
        <f>LOOKUP(8,'11 Teams'!NUMBERS, '11 Teams'!TEAMS)</f>
        <v>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">
      <c r="A95" s="2"/>
      <c r="B95" s="2"/>
      <c r="C95" s="2"/>
      <c r="D95" s="17">
        <f>LOOKUP(11,'11 Teams'!NUMBERS, '11 Teams'!TEAMS)</f>
        <v>0</v>
      </c>
      <c r="E95" s="18" t="s">
        <v>6</v>
      </c>
      <c r="F95" s="17">
        <f>LOOKUP(7,'11 Teams'!NUMBERS, '11 Teams'!TEAMS)</f>
        <v>0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">
      <c r="A96" s="2"/>
      <c r="B96" s="2"/>
      <c r="C96" s="2"/>
      <c r="D96" s="17">
        <f>LOOKUP(1,'11 Teams'!NUMBERS, '11 Teams'!TEAMS)</f>
        <v>0</v>
      </c>
      <c r="E96" s="18" t="s">
        <v>6</v>
      </c>
      <c r="F96" s="17">
        <f>LOOKUP(6,'11 Teams'!NUMBERS, '11 Teams'!TEAMS)</f>
        <v>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">
      <c r="A97" s="2"/>
      <c r="B97" s="2"/>
      <c r="C97" s="2"/>
      <c r="D97" s="17">
        <f>LOOKUP(2,'11 Teams'!NUMBERS, '11 Teams'!TEAMS)</f>
        <v>0</v>
      </c>
      <c r="E97" s="18" t="s">
        <v>6</v>
      </c>
      <c r="F97" s="17">
        <f>LOOKUP(5,'11 Teams'!NUMBERS, '11 Teams'!TEAMS)</f>
        <v>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">
      <c r="A98" s="2"/>
      <c r="B98" s="2"/>
      <c r="C98" s="2"/>
      <c r="D98" s="17">
        <f>LOOKUP(3,'11 Teams'!NUMBERS, '11 Teams'!TEAMS)</f>
        <v>0</v>
      </c>
      <c r="E98" s="18" t="s">
        <v>6</v>
      </c>
      <c r="F98" s="17">
        <f>LOOKUP(4,'11 Teams'!NUMBERS, '11 Teams'!TEAMS)</f>
        <v>0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">
      <c r="A99" s="2"/>
      <c r="B99" s="2"/>
      <c r="C99" s="2"/>
      <c r="D99" s="19">
        <f>LOOKUP(9,'11 Teams'!NUMBERS, '11 Teams'!TEAMS)</f>
        <v>0</v>
      </c>
      <c r="E99" s="20" t="s">
        <v>6</v>
      </c>
      <c r="F99" s="19" t="s">
        <v>26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">
      <c r="A100" s="2"/>
      <c r="B100" s="2"/>
      <c r="C100" s="2"/>
      <c r="D100" s="40" t="s">
        <v>22</v>
      </c>
      <c r="E100" s="41"/>
      <c r="F100" s="4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">
      <c r="A101" s="2"/>
      <c r="B101" s="2"/>
      <c r="C101" s="2"/>
      <c r="D101" s="17">
        <f>LOOKUP(7,'11 Teams'!NUMBERS, '11 Teams'!TEAMS)</f>
        <v>0</v>
      </c>
      <c r="E101" s="18" t="s">
        <v>6</v>
      </c>
      <c r="F101" s="17">
        <f>LOOKUP(9,'11 Teams'!NUMBERS, '11 Teams'!TEAMS)</f>
        <v>0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">
      <c r="A102" s="2"/>
      <c r="B102" s="2"/>
      <c r="C102" s="2"/>
      <c r="D102" s="17">
        <f>LOOKUP(6,'11 Teams'!NUMBERS, '11 Teams'!TEAMS)</f>
        <v>0</v>
      </c>
      <c r="E102" s="18" t="s">
        <v>6</v>
      </c>
      <c r="F102" s="17">
        <f>LOOKUP(10,'11 Teams'!NUMBERS, '11 Teams'!TEAMS)</f>
        <v>0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">
      <c r="A103" s="2"/>
      <c r="B103" s="2"/>
      <c r="C103" s="2"/>
      <c r="D103" s="17">
        <f>LOOKUP(5,'11 Teams'!NUMBERS, '11 Teams'!TEAMS)</f>
        <v>0</v>
      </c>
      <c r="E103" s="18" t="s">
        <v>6</v>
      </c>
      <c r="F103" s="17">
        <f>LOOKUP(11,'11 Teams'!NUMBERS, '11 Teams'!TEAMS)</f>
        <v>0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">
      <c r="A104" s="2"/>
      <c r="B104" s="2"/>
      <c r="C104" s="2"/>
      <c r="D104" s="17">
        <f>LOOKUP(4,'11 Teams'!NUMBERS, '11 Teams'!TEAMS)</f>
        <v>0</v>
      </c>
      <c r="E104" s="18" t="s">
        <v>6</v>
      </c>
      <c r="F104" s="17">
        <f>LOOKUP(1,'11 Teams'!NUMBERS, '11 Teams'!TEAMS)</f>
        <v>0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">
      <c r="A105" s="2"/>
      <c r="B105" s="2"/>
      <c r="C105" s="2"/>
      <c r="D105" s="17">
        <f>LOOKUP(3,'11 Teams'!NUMBERS, '11 Teams'!TEAMS)</f>
        <v>0</v>
      </c>
      <c r="E105" s="18" t="s">
        <v>6</v>
      </c>
      <c r="F105" s="17">
        <f>LOOKUP(2,'11 Teams'!NUMBERS, '11 Teams'!TEAMS)</f>
        <v>0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">
      <c r="A106" s="2"/>
      <c r="B106" s="2"/>
      <c r="C106" s="2"/>
      <c r="D106" s="19">
        <f>LOOKUP(8,'11 Teams'!NUMBERS, '11 Teams'!TEAMS)</f>
        <v>0</v>
      </c>
      <c r="E106" s="20" t="s">
        <v>6</v>
      </c>
      <c r="F106" s="19" t="s">
        <v>26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">
      <c r="A107" s="2"/>
      <c r="B107" s="2"/>
      <c r="C107" s="2"/>
      <c r="D107" s="40" t="s">
        <v>23</v>
      </c>
      <c r="E107" s="41"/>
      <c r="F107" s="4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">
      <c r="A108" s="2"/>
      <c r="B108" s="2"/>
      <c r="C108" s="2"/>
      <c r="D108" s="17">
        <f>LOOKUP(8,'11 Teams'!NUMBERS, '11 Teams'!TEAMS)</f>
        <v>0</v>
      </c>
      <c r="E108" s="18" t="s">
        <v>6</v>
      </c>
      <c r="F108" s="17">
        <f>LOOKUP(6,'11 Teams'!NUMBERS, '11 Teams'!TEAMS)</f>
        <v>0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">
      <c r="A109" s="2"/>
      <c r="B109" s="2"/>
      <c r="C109" s="2"/>
      <c r="D109" s="17">
        <f>LOOKUP(9,'11 Teams'!NUMBERS, '11 Teams'!TEAMS)</f>
        <v>0</v>
      </c>
      <c r="E109" s="18" t="s">
        <v>6</v>
      </c>
      <c r="F109" s="17">
        <f>LOOKUP(5,'11 Teams'!NUMBERS, '11 Teams'!TEAMS)</f>
        <v>0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">
      <c r="A110" s="2"/>
      <c r="B110" s="2"/>
      <c r="C110" s="2"/>
      <c r="D110" s="17">
        <f>LOOKUP(10,'11 Teams'!NUMBERS, '11 Teams'!TEAMS)</f>
        <v>0</v>
      </c>
      <c r="E110" s="18" t="s">
        <v>6</v>
      </c>
      <c r="F110" s="17">
        <f>LOOKUP(4,'11 Teams'!NUMBERS, '11 Teams'!TEAMS)</f>
        <v>0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">
      <c r="A111" s="2"/>
      <c r="B111" s="2"/>
      <c r="C111" s="2"/>
      <c r="D111" s="17">
        <f>LOOKUP(11,'11 Teams'!NUMBERS, '11 Teams'!TEAMS)</f>
        <v>0</v>
      </c>
      <c r="E111" s="18" t="s">
        <v>6</v>
      </c>
      <c r="F111" s="17">
        <f>LOOKUP(3,'11 Teams'!NUMBERS, '11 Teams'!TEAMS)</f>
        <v>0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">
      <c r="A112" s="2"/>
      <c r="B112" s="2"/>
      <c r="C112" s="2"/>
      <c r="D112" s="17">
        <f>LOOKUP(1,'11 Teams'!NUMBERS, '11 Teams'!TEAMS)</f>
        <v>0</v>
      </c>
      <c r="E112" s="18" t="s">
        <v>6</v>
      </c>
      <c r="F112" s="17">
        <f>LOOKUP(2,'11 Teams'!NUMBERS, '11 Teams'!TEAMS)</f>
        <v>0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">
      <c r="A113" s="2"/>
      <c r="B113" s="2"/>
      <c r="C113" s="2"/>
      <c r="D113" s="19">
        <f>LOOKUP(7,'11 Teams'!NUMBERS, '11 Teams'!TEAMS)</f>
        <v>0</v>
      </c>
      <c r="E113" s="20" t="s">
        <v>6</v>
      </c>
      <c r="F113" s="19" t="s">
        <v>26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">
      <c r="A114" s="2"/>
      <c r="B114" s="2"/>
      <c r="C114" s="2"/>
      <c r="D114" s="40" t="s">
        <v>24</v>
      </c>
      <c r="E114" s="41"/>
      <c r="F114" s="4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">
      <c r="A115" s="2"/>
      <c r="B115" s="2"/>
      <c r="C115" s="2"/>
      <c r="D115" s="17">
        <f>LOOKUP(5,'11 Teams'!NUMBERS, '11 Teams'!TEAMS)</f>
        <v>0</v>
      </c>
      <c r="E115" s="18" t="s">
        <v>6</v>
      </c>
      <c r="F115" s="17">
        <f>LOOKUP(7,'11 Teams'!NUMBERS, '11 Teams'!TEAMS)</f>
        <v>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">
      <c r="A116" s="2"/>
      <c r="B116" s="2"/>
      <c r="C116" s="2"/>
      <c r="D116" s="17">
        <f>LOOKUP(4,'11 Teams'!NUMBERS, '11 Teams'!TEAMS)</f>
        <v>0</v>
      </c>
      <c r="E116" s="18" t="s">
        <v>6</v>
      </c>
      <c r="F116" s="17">
        <f>LOOKUP(8,'11 Teams'!NUMBERS, '11 Teams'!TEAMS)</f>
        <v>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">
      <c r="A117" s="2"/>
      <c r="B117" s="2"/>
      <c r="C117" s="2"/>
      <c r="D117" s="17">
        <f>LOOKUP(3,'11 Teams'!NUMBERS, '11 Teams'!TEAMS)</f>
        <v>0</v>
      </c>
      <c r="E117" s="18" t="s">
        <v>6</v>
      </c>
      <c r="F117" s="17">
        <f>LOOKUP(9,'11 Teams'!NUMBERS, '11 Teams'!TEAMS)</f>
        <v>0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">
      <c r="A118" s="2"/>
      <c r="B118" s="2"/>
      <c r="C118" s="2"/>
      <c r="D118" s="17">
        <f>LOOKUP(2,'11 Teams'!NUMBERS, '11 Teams'!TEAMS)</f>
        <v>0</v>
      </c>
      <c r="E118" s="18" t="s">
        <v>6</v>
      </c>
      <c r="F118" s="17">
        <f>LOOKUP(10,'11 Teams'!NUMBERS, '11 Teams'!TEAMS)</f>
        <v>0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">
      <c r="A119" s="2"/>
      <c r="B119" s="2"/>
      <c r="C119" s="2"/>
      <c r="D119" s="17">
        <f>LOOKUP(1,'11 Teams'!NUMBERS, '11 Teams'!TEAMS)</f>
        <v>0</v>
      </c>
      <c r="E119" s="18" t="s">
        <v>6</v>
      </c>
      <c r="F119" s="17">
        <f>LOOKUP(11,'11 Teams'!NUMBERS, '11 Teams'!TEAMS)</f>
        <v>0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">
      <c r="A120" s="2"/>
      <c r="B120" s="2"/>
      <c r="C120" s="2"/>
      <c r="D120" s="19">
        <f>LOOKUP(6,'11 Teams'!NUMBERS, '11 Teams'!TEAMS)</f>
        <v>0</v>
      </c>
      <c r="E120" s="20" t="s">
        <v>6</v>
      </c>
      <c r="F120" s="19" t="s">
        <v>26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">
      <c r="A121" s="2"/>
      <c r="B121" s="2"/>
      <c r="C121" s="2"/>
      <c r="D121" s="40" t="s">
        <v>25</v>
      </c>
      <c r="E121" s="41"/>
      <c r="F121" s="4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">
      <c r="A122" s="2"/>
      <c r="B122" s="2"/>
      <c r="C122" s="2"/>
      <c r="D122" s="17">
        <f>LOOKUP(6,'11 Teams'!NUMBERS, '11 Teams'!TEAMS)</f>
        <v>0</v>
      </c>
      <c r="E122" s="18" t="s">
        <v>6</v>
      </c>
      <c r="F122" s="17">
        <f>LOOKUP(4,'11 Teams'!NUMBERS, '11 Teams'!TEAMS)</f>
        <v>0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">
      <c r="A123" s="2"/>
      <c r="B123" s="2"/>
      <c r="C123" s="2"/>
      <c r="D123" s="17">
        <f>LOOKUP(7,'11 Teams'!NUMBERS, '11 Teams'!TEAMS)</f>
        <v>0</v>
      </c>
      <c r="E123" s="18" t="s">
        <v>6</v>
      </c>
      <c r="F123" s="17">
        <f>LOOKUP(3,'11 Teams'!NUMBERS, '11 Teams'!TEAMS)</f>
        <v>0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">
      <c r="A124" s="2"/>
      <c r="B124" s="2"/>
      <c r="C124" s="2"/>
      <c r="D124" s="17">
        <f>LOOKUP(8,'11 Teams'!NUMBERS, '11 Teams'!TEAMS)</f>
        <v>0</v>
      </c>
      <c r="E124" s="18" t="s">
        <v>6</v>
      </c>
      <c r="F124" s="17">
        <f>LOOKUP(2,'11 Teams'!NUMBERS, '11 Teams'!TEAMS)</f>
        <v>0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">
      <c r="A125" s="2"/>
      <c r="B125" s="2"/>
      <c r="C125" s="2"/>
      <c r="D125" s="17">
        <f>LOOKUP(9,'11 Teams'!NUMBERS, '11 Teams'!TEAMS)</f>
        <v>0</v>
      </c>
      <c r="E125" s="18" t="s">
        <v>6</v>
      </c>
      <c r="F125" s="17">
        <f>LOOKUP(1,'11 Teams'!NUMBERS, '11 Teams'!TEAMS)</f>
        <v>0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">
      <c r="A126" s="2"/>
      <c r="B126" s="2"/>
      <c r="C126" s="2"/>
      <c r="D126" s="17">
        <f>LOOKUP(10,'11 Teams'!NUMBERS, '11 Teams'!TEAMS)</f>
        <v>0</v>
      </c>
      <c r="E126" s="18" t="s">
        <v>6</v>
      </c>
      <c r="F126" s="17">
        <f>LOOKUP(11,'11 Teams'!NUMBERS, '11 Teams'!TEAMS)</f>
        <v>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">
      <c r="A127" s="2"/>
      <c r="B127" s="2"/>
      <c r="C127" s="2"/>
      <c r="D127" s="19">
        <f>LOOKUP(5,'11 Teams'!NUMBERS, '11 Teams'!TEAMS)</f>
        <v>0</v>
      </c>
      <c r="E127" s="20" t="s">
        <v>6</v>
      </c>
      <c r="F127" s="19" t="s">
        <v>26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">
      <c r="A128" s="2"/>
      <c r="B128" s="2"/>
      <c r="C128" s="2"/>
      <c r="D128" s="22"/>
      <c r="E128" s="23"/>
      <c r="F128" s="2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">
      <c r="A129" s="2"/>
      <c r="B129" s="2"/>
      <c r="C129" s="2"/>
      <c r="D129" s="22"/>
      <c r="E129" s="23"/>
      <c r="F129" s="2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">
      <c r="A130" s="2"/>
      <c r="B130" s="2"/>
      <c r="C130" s="2"/>
      <c r="D130" s="22"/>
      <c r="E130" s="23"/>
      <c r="F130" s="2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">
      <c r="A131" s="2"/>
      <c r="B131" s="2"/>
      <c r="C131" s="2"/>
      <c r="D131" s="22"/>
      <c r="E131" s="23"/>
      <c r="F131" s="2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">
      <c r="A132" s="2"/>
      <c r="B132" s="2"/>
      <c r="C132" s="2"/>
      <c r="D132" s="22"/>
      <c r="E132" s="23"/>
      <c r="F132" s="2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">
      <c r="A133" s="2"/>
      <c r="B133" s="2"/>
      <c r="C133" s="2"/>
      <c r="D133" s="22"/>
      <c r="E133" s="23"/>
      <c r="F133" s="2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">
      <c r="A134" s="2"/>
      <c r="B134" s="2"/>
      <c r="C134" s="2"/>
      <c r="D134" s="22"/>
      <c r="E134" s="23"/>
      <c r="F134" s="2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">
      <c r="A135" s="2"/>
      <c r="B135" s="2"/>
      <c r="C135" s="2"/>
      <c r="D135" s="22"/>
      <c r="E135" s="23"/>
      <c r="F135" s="2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">
      <c r="A136" s="2"/>
      <c r="B136" s="2"/>
      <c r="C136" s="2"/>
      <c r="D136" s="22"/>
      <c r="E136" s="23"/>
      <c r="F136" s="2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">
      <c r="A137" s="2"/>
      <c r="B137" s="2"/>
      <c r="C137" s="2"/>
      <c r="D137" s="22"/>
      <c r="E137" s="23"/>
      <c r="F137" s="2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">
      <c r="A138" s="2"/>
      <c r="B138" s="2"/>
      <c r="C138" s="2"/>
      <c r="D138" s="22"/>
      <c r="E138" s="23"/>
      <c r="F138" s="2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">
      <c r="A139" s="2"/>
      <c r="B139" s="2"/>
      <c r="C139" s="2"/>
      <c r="D139" s="22"/>
      <c r="E139" s="23"/>
      <c r="F139" s="2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">
      <c r="A140" s="2"/>
      <c r="B140" s="2"/>
      <c r="C140" s="2"/>
      <c r="D140" s="22"/>
      <c r="E140" s="23"/>
      <c r="F140" s="2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">
      <c r="A141" s="2"/>
      <c r="B141" s="2"/>
      <c r="C141" s="2"/>
      <c r="D141" s="22"/>
      <c r="E141" s="23"/>
      <c r="F141" s="2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">
      <c r="A142" s="2"/>
      <c r="B142" s="2"/>
      <c r="C142" s="2"/>
      <c r="D142" s="22"/>
      <c r="E142" s="23"/>
      <c r="F142" s="2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">
      <c r="A143" s="2"/>
      <c r="B143" s="2"/>
      <c r="C143" s="2"/>
      <c r="D143" s="22"/>
      <c r="E143" s="23"/>
      <c r="F143" s="2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">
      <c r="A144" s="2"/>
      <c r="B144" s="2"/>
      <c r="C144" s="2"/>
      <c r="D144" s="22"/>
      <c r="E144" s="23"/>
      <c r="F144" s="2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">
      <c r="A145" s="2"/>
      <c r="B145" s="2"/>
      <c r="C145" s="2"/>
      <c r="D145" s="22"/>
      <c r="E145" s="23"/>
      <c r="F145" s="2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">
      <c r="A146" s="2"/>
      <c r="B146" s="2"/>
      <c r="C146" s="2"/>
      <c r="D146" s="22"/>
      <c r="E146" s="23"/>
      <c r="F146" s="2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">
      <c r="A147" s="2"/>
      <c r="B147" s="2"/>
      <c r="C147" s="2"/>
      <c r="D147" s="22"/>
      <c r="E147" s="23"/>
      <c r="F147" s="2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">
      <c r="A148" s="2"/>
      <c r="B148" s="2"/>
      <c r="C148" s="2"/>
      <c r="D148" s="22"/>
      <c r="E148" s="23"/>
      <c r="F148" s="2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">
      <c r="A149" s="2"/>
      <c r="B149" s="2"/>
      <c r="C149" s="2"/>
      <c r="D149" s="22"/>
      <c r="E149" s="23"/>
      <c r="F149" s="2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">
      <c r="A150" s="2"/>
      <c r="B150" s="2"/>
      <c r="C150" s="2"/>
      <c r="D150" s="22"/>
      <c r="E150" s="23"/>
      <c r="F150" s="2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">
      <c r="A151" s="2"/>
      <c r="B151" s="2"/>
      <c r="C151" s="2"/>
      <c r="D151" s="22"/>
      <c r="E151" s="23"/>
      <c r="F151" s="2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">
      <c r="A152" s="2"/>
      <c r="B152" s="2"/>
      <c r="C152" s="2"/>
      <c r="D152" s="22"/>
      <c r="E152" s="23"/>
      <c r="F152" s="2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">
      <c r="A153" s="2"/>
      <c r="B153" s="2"/>
      <c r="C153" s="2"/>
      <c r="D153" s="22"/>
      <c r="E153" s="23"/>
      <c r="F153" s="2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">
      <c r="A154" s="2"/>
      <c r="B154" s="2"/>
      <c r="C154" s="2"/>
      <c r="D154" s="22"/>
      <c r="E154" s="23"/>
      <c r="F154" s="2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">
      <c r="A155" s="2"/>
      <c r="B155" s="2"/>
      <c r="C155" s="2"/>
      <c r="D155" s="22"/>
      <c r="E155" s="23"/>
      <c r="F155" s="2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">
      <c r="A156" s="2"/>
      <c r="B156" s="2"/>
      <c r="C156" s="2"/>
      <c r="D156" s="22"/>
      <c r="E156" s="23"/>
      <c r="F156" s="2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">
      <c r="A157" s="2"/>
      <c r="B157" s="2"/>
      <c r="C157" s="2"/>
      <c r="D157" s="22"/>
      <c r="E157" s="23"/>
      <c r="F157" s="2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">
      <c r="A158" s="2"/>
      <c r="B158" s="2"/>
      <c r="C158" s="2"/>
      <c r="D158" s="22"/>
      <c r="E158" s="23"/>
      <c r="F158" s="2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">
      <c r="A159" s="2"/>
      <c r="B159" s="2"/>
      <c r="C159" s="2"/>
      <c r="D159" s="22"/>
      <c r="E159" s="23"/>
      <c r="F159" s="2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">
      <c r="A160" s="2"/>
      <c r="B160" s="2"/>
      <c r="C160" s="2"/>
      <c r="D160" s="22"/>
      <c r="E160" s="23"/>
      <c r="F160" s="2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">
      <c r="A161" s="2"/>
      <c r="B161" s="2"/>
      <c r="C161" s="2"/>
      <c r="D161" s="22"/>
      <c r="E161" s="23"/>
      <c r="F161" s="2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">
      <c r="A162" s="2"/>
      <c r="B162" s="2"/>
      <c r="C162" s="2"/>
      <c r="D162" s="22"/>
      <c r="E162" s="23"/>
      <c r="F162" s="2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">
      <c r="A163" s="2"/>
      <c r="B163" s="2"/>
      <c r="C163" s="2"/>
      <c r="D163" s="22"/>
      <c r="E163" s="23"/>
      <c r="F163" s="2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">
      <c r="A164" s="2"/>
      <c r="B164" s="2"/>
      <c r="C164" s="2"/>
      <c r="D164" s="22"/>
      <c r="E164" s="23"/>
      <c r="F164" s="2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">
      <c r="A165" s="2"/>
      <c r="B165" s="2"/>
      <c r="C165" s="2"/>
      <c r="D165" s="22"/>
      <c r="E165" s="23"/>
      <c r="F165" s="2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">
      <c r="A166" s="2"/>
      <c r="B166" s="2"/>
      <c r="C166" s="2"/>
      <c r="D166" s="22"/>
      <c r="E166" s="23"/>
      <c r="F166" s="2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">
      <c r="A167" s="2"/>
      <c r="B167" s="2"/>
      <c r="C167" s="2"/>
      <c r="D167" s="22"/>
      <c r="E167" s="23"/>
      <c r="F167" s="2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">
      <c r="A168" s="2"/>
      <c r="B168" s="2"/>
      <c r="C168" s="2"/>
      <c r="D168" s="22"/>
      <c r="E168" s="23"/>
      <c r="F168" s="2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">
      <c r="A169" s="2"/>
      <c r="B169" s="2"/>
      <c r="C169" s="2"/>
      <c r="D169" s="22"/>
      <c r="E169" s="23"/>
      <c r="F169" s="2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">
      <c r="A170" s="2"/>
      <c r="B170" s="2"/>
      <c r="C170" s="2"/>
      <c r="D170" s="22"/>
      <c r="E170" s="23"/>
      <c r="F170" s="2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">
      <c r="A171" s="2"/>
      <c r="B171" s="2"/>
      <c r="C171" s="2"/>
      <c r="D171" s="22"/>
      <c r="E171" s="23"/>
      <c r="F171" s="2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">
      <c r="A172" s="2"/>
      <c r="B172" s="2"/>
      <c r="C172" s="2"/>
      <c r="D172" s="22"/>
      <c r="E172" s="23"/>
      <c r="F172" s="2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">
      <c r="A173" s="2"/>
      <c r="B173" s="2"/>
      <c r="C173" s="2"/>
      <c r="D173" s="22"/>
      <c r="E173" s="23"/>
      <c r="F173" s="2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">
      <c r="A174" s="2"/>
      <c r="B174" s="2"/>
      <c r="C174" s="2"/>
      <c r="D174" s="22"/>
      <c r="E174" s="23"/>
      <c r="F174" s="2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">
      <c r="A175" s="2"/>
      <c r="B175" s="2"/>
      <c r="C175" s="2"/>
      <c r="D175" s="22"/>
      <c r="E175" s="23"/>
      <c r="F175" s="2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">
      <c r="A176" s="2"/>
      <c r="B176" s="2"/>
      <c r="C176" s="2"/>
      <c r="D176" s="22"/>
      <c r="E176" s="23"/>
      <c r="F176" s="2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">
      <c r="A177" s="2"/>
      <c r="B177" s="2"/>
      <c r="C177" s="2"/>
      <c r="D177" s="22"/>
      <c r="E177" s="23"/>
      <c r="F177" s="2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">
      <c r="A178" s="2"/>
      <c r="B178" s="2"/>
      <c r="C178" s="2"/>
      <c r="D178" s="22"/>
      <c r="E178" s="23"/>
      <c r="F178" s="2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">
      <c r="A179" s="2"/>
      <c r="B179" s="2"/>
      <c r="C179" s="2"/>
      <c r="D179" s="22"/>
      <c r="E179" s="23"/>
      <c r="F179" s="2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">
      <c r="A180" s="2"/>
      <c r="B180" s="2"/>
      <c r="C180" s="2"/>
      <c r="D180" s="22"/>
      <c r="E180" s="23"/>
      <c r="F180" s="2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">
      <c r="A181" s="2"/>
      <c r="B181" s="2"/>
      <c r="C181" s="2"/>
      <c r="D181" s="22"/>
      <c r="E181" s="23"/>
      <c r="F181" s="2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">
      <c r="A182" s="2"/>
      <c r="B182" s="2"/>
      <c r="C182" s="2"/>
      <c r="D182" s="22"/>
      <c r="E182" s="23"/>
      <c r="F182" s="2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">
      <c r="A183" s="2"/>
      <c r="B183" s="2"/>
      <c r="C183" s="2"/>
      <c r="D183" s="22"/>
      <c r="E183" s="23"/>
      <c r="F183" s="2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">
      <c r="A184" s="2"/>
      <c r="B184" s="2"/>
      <c r="C184" s="2"/>
      <c r="D184" s="22"/>
      <c r="E184" s="23"/>
      <c r="F184" s="2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">
      <c r="A185" s="2"/>
      <c r="B185" s="2"/>
      <c r="C185" s="2"/>
      <c r="D185" s="22"/>
      <c r="E185" s="23"/>
      <c r="F185" s="2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">
      <c r="A186" s="2"/>
      <c r="B186" s="2"/>
      <c r="C186" s="2"/>
      <c r="D186" s="22"/>
      <c r="E186" s="23"/>
      <c r="F186" s="2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">
      <c r="A187" s="2"/>
      <c r="B187" s="2"/>
      <c r="C187" s="2"/>
      <c r="D187" s="22"/>
      <c r="E187" s="23"/>
      <c r="F187" s="2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">
      <c r="A188" s="2"/>
      <c r="B188" s="2"/>
      <c r="C188" s="2"/>
      <c r="D188" s="22"/>
      <c r="E188" s="23"/>
      <c r="F188" s="2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">
      <c r="A189" s="2"/>
      <c r="B189" s="2"/>
      <c r="C189" s="2"/>
      <c r="D189" s="22"/>
      <c r="E189" s="23"/>
      <c r="F189" s="2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">
      <c r="A190" s="2"/>
      <c r="B190" s="2"/>
      <c r="C190" s="2"/>
      <c r="D190" s="22"/>
      <c r="E190" s="23"/>
      <c r="F190" s="2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">
      <c r="A191" s="2"/>
      <c r="B191" s="2"/>
      <c r="C191" s="2"/>
      <c r="D191" s="22"/>
      <c r="E191" s="23"/>
      <c r="F191" s="2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">
      <c r="A192" s="2"/>
      <c r="B192" s="2"/>
      <c r="C192" s="2"/>
      <c r="D192" s="22"/>
      <c r="E192" s="23"/>
      <c r="F192" s="2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">
      <c r="A193" s="2"/>
      <c r="B193" s="2"/>
      <c r="C193" s="2"/>
      <c r="D193" s="22"/>
      <c r="E193" s="23"/>
      <c r="F193" s="2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">
      <c r="A194" s="2"/>
      <c r="B194" s="2"/>
      <c r="C194" s="2"/>
      <c r="D194" s="22"/>
      <c r="E194" s="23"/>
      <c r="F194" s="2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">
      <c r="A195" s="2"/>
      <c r="B195" s="2"/>
      <c r="C195" s="2"/>
      <c r="D195" s="22"/>
      <c r="E195" s="23"/>
      <c r="F195" s="2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">
      <c r="A196" s="2"/>
      <c r="B196" s="2"/>
      <c r="C196" s="2"/>
      <c r="D196" s="22"/>
      <c r="E196" s="23"/>
      <c r="F196" s="2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">
      <c r="A197" s="2"/>
      <c r="B197" s="2"/>
      <c r="C197" s="2"/>
      <c r="D197" s="22"/>
      <c r="E197" s="23"/>
      <c r="F197" s="2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">
      <c r="A198" s="2"/>
      <c r="B198" s="2"/>
      <c r="C198" s="2"/>
      <c r="D198" s="22"/>
      <c r="E198" s="23"/>
      <c r="F198" s="2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">
      <c r="A199" s="2"/>
      <c r="B199" s="2"/>
      <c r="C199" s="2"/>
      <c r="D199" s="22"/>
      <c r="E199" s="23"/>
      <c r="F199" s="2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">
      <c r="A200" s="2"/>
      <c r="B200" s="2"/>
      <c r="C200" s="2"/>
      <c r="D200" s="22"/>
      <c r="E200" s="23"/>
      <c r="F200" s="2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">
      <c r="A201" s="2"/>
      <c r="B201" s="2"/>
      <c r="C201" s="2"/>
      <c r="D201" s="22"/>
      <c r="E201" s="23"/>
      <c r="F201" s="2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">
      <c r="A202" s="2"/>
      <c r="B202" s="2"/>
      <c r="C202" s="2"/>
      <c r="D202" s="22"/>
      <c r="E202" s="23"/>
      <c r="F202" s="2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">
      <c r="A203" s="2"/>
      <c r="B203" s="2"/>
      <c r="C203" s="2"/>
      <c r="D203" s="22"/>
      <c r="E203" s="23"/>
      <c r="F203" s="2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">
      <c r="A204" s="2"/>
      <c r="B204" s="2"/>
      <c r="C204" s="2"/>
      <c r="D204" s="22"/>
      <c r="E204" s="23"/>
      <c r="F204" s="2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">
      <c r="A205" s="2"/>
      <c r="B205" s="2"/>
      <c r="C205" s="2"/>
      <c r="D205" s="22"/>
      <c r="E205" s="23"/>
      <c r="F205" s="2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">
      <c r="A206" s="2"/>
      <c r="B206" s="2"/>
      <c r="C206" s="2"/>
      <c r="D206" s="22"/>
      <c r="E206" s="23"/>
      <c r="F206" s="2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">
      <c r="A207" s="2"/>
      <c r="B207" s="2"/>
      <c r="C207" s="2"/>
      <c r="D207" s="22"/>
      <c r="E207" s="23"/>
      <c r="F207" s="2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">
      <c r="A208" s="2"/>
      <c r="B208" s="2"/>
      <c r="C208" s="2"/>
      <c r="D208" s="22"/>
      <c r="E208" s="23"/>
      <c r="F208" s="2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">
      <c r="A209" s="2"/>
      <c r="B209" s="2"/>
      <c r="C209" s="2"/>
      <c r="D209" s="22"/>
      <c r="E209" s="23"/>
      <c r="F209" s="2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">
      <c r="A210" s="2"/>
      <c r="B210" s="2"/>
      <c r="C210" s="2"/>
      <c r="D210" s="22"/>
      <c r="E210" s="23"/>
      <c r="F210" s="2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">
      <c r="A211" s="2"/>
      <c r="B211" s="2"/>
      <c r="C211" s="2"/>
      <c r="D211" s="22"/>
      <c r="E211" s="23"/>
      <c r="F211" s="2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">
      <c r="A212" s="2"/>
      <c r="B212" s="2"/>
      <c r="C212" s="2"/>
      <c r="D212" s="22"/>
      <c r="E212" s="23"/>
      <c r="F212" s="2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">
      <c r="A213" s="2"/>
      <c r="B213" s="2"/>
      <c r="C213" s="2"/>
      <c r="D213" s="22"/>
      <c r="E213" s="23"/>
      <c r="F213" s="2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">
      <c r="A214" s="2"/>
      <c r="B214" s="2"/>
      <c r="C214" s="2"/>
      <c r="D214" s="22"/>
      <c r="E214" s="23"/>
      <c r="F214" s="2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">
      <c r="A215" s="2"/>
      <c r="B215" s="2"/>
      <c r="C215" s="2"/>
      <c r="D215" s="22"/>
      <c r="E215" s="23"/>
      <c r="F215" s="2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">
      <c r="A216" s="2"/>
      <c r="B216" s="2"/>
      <c r="C216" s="2"/>
      <c r="D216" s="22"/>
      <c r="E216" s="23"/>
      <c r="F216" s="2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">
      <c r="A217" s="2"/>
      <c r="B217" s="2"/>
      <c r="C217" s="2"/>
      <c r="D217" s="22"/>
      <c r="E217" s="23"/>
      <c r="F217" s="2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">
      <c r="A218" s="2"/>
      <c r="B218" s="2"/>
      <c r="C218" s="2"/>
      <c r="D218" s="22"/>
      <c r="E218" s="23"/>
      <c r="F218" s="2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">
      <c r="A219" s="2"/>
      <c r="B219" s="2"/>
      <c r="C219" s="2"/>
      <c r="D219" s="22"/>
      <c r="E219" s="23"/>
      <c r="F219" s="2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">
      <c r="A220" s="2"/>
      <c r="B220" s="2"/>
      <c r="C220" s="2"/>
      <c r="D220" s="22"/>
      <c r="E220" s="23"/>
      <c r="F220" s="2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">
      <c r="A221" s="2"/>
      <c r="B221" s="2"/>
      <c r="C221" s="2"/>
      <c r="D221" s="22"/>
      <c r="E221" s="23"/>
      <c r="F221" s="2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">
      <c r="A222" s="2"/>
      <c r="B222" s="2"/>
      <c r="C222" s="2"/>
      <c r="D222" s="22"/>
      <c r="E222" s="23"/>
      <c r="F222" s="2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">
      <c r="A223" s="2"/>
      <c r="B223" s="2"/>
      <c r="C223" s="2"/>
      <c r="D223" s="22"/>
      <c r="E223" s="23"/>
      <c r="F223" s="2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">
      <c r="A224" s="2"/>
      <c r="B224" s="2"/>
      <c r="C224" s="2"/>
      <c r="D224" s="22"/>
      <c r="E224" s="23"/>
      <c r="F224" s="2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">
      <c r="A225" s="2"/>
      <c r="B225" s="2"/>
      <c r="C225" s="2"/>
      <c r="D225" s="22"/>
      <c r="E225" s="23"/>
      <c r="F225" s="2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">
      <c r="A226" s="2"/>
      <c r="B226" s="2"/>
      <c r="C226" s="2"/>
      <c r="D226" s="22"/>
      <c r="E226" s="23"/>
      <c r="F226" s="2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">
      <c r="A227" s="2"/>
      <c r="B227" s="2"/>
      <c r="C227" s="2"/>
      <c r="D227" s="22"/>
      <c r="E227" s="23"/>
      <c r="F227" s="2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">
      <c r="A228" s="2"/>
      <c r="B228" s="2"/>
      <c r="C228" s="2"/>
      <c r="D228" s="22"/>
      <c r="E228" s="23"/>
      <c r="F228" s="2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">
      <c r="A229" s="2"/>
      <c r="B229" s="2"/>
      <c r="C229" s="2"/>
      <c r="D229" s="22"/>
      <c r="E229" s="23"/>
      <c r="F229" s="2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">
      <c r="A230" s="2"/>
      <c r="B230" s="2"/>
      <c r="C230" s="2"/>
      <c r="D230" s="22"/>
      <c r="E230" s="23"/>
      <c r="F230" s="2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">
      <c r="A231" s="2"/>
      <c r="B231" s="2"/>
      <c r="C231" s="2"/>
      <c r="D231" s="22"/>
      <c r="E231" s="23"/>
      <c r="F231" s="2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">
      <c r="A232" s="2"/>
      <c r="B232" s="2"/>
      <c r="C232" s="2"/>
      <c r="D232" s="22"/>
      <c r="E232" s="23"/>
      <c r="F232" s="2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">
      <c r="A233" s="2"/>
      <c r="B233" s="2"/>
      <c r="C233" s="2"/>
      <c r="D233" s="22"/>
      <c r="E233" s="23"/>
      <c r="F233" s="2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">
      <c r="A234" s="2"/>
      <c r="B234" s="2"/>
      <c r="C234" s="2"/>
      <c r="D234" s="22"/>
      <c r="E234" s="23"/>
      <c r="F234" s="2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">
      <c r="A235" s="2"/>
      <c r="B235" s="2"/>
      <c r="C235" s="2"/>
      <c r="D235" s="22"/>
      <c r="E235" s="23"/>
      <c r="F235" s="2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">
      <c r="A236" s="2"/>
      <c r="B236" s="2"/>
      <c r="C236" s="2"/>
      <c r="D236" s="22"/>
      <c r="E236" s="23"/>
      <c r="F236" s="2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">
      <c r="A237" s="2"/>
      <c r="B237" s="2"/>
      <c r="C237" s="2"/>
      <c r="D237" s="22"/>
      <c r="E237" s="23"/>
      <c r="F237" s="2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">
      <c r="A238" s="2"/>
      <c r="B238" s="2"/>
      <c r="C238" s="2"/>
      <c r="D238" s="22"/>
      <c r="E238" s="23"/>
      <c r="F238" s="2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">
      <c r="A239" s="2"/>
      <c r="B239" s="2"/>
      <c r="C239" s="2"/>
      <c r="D239" s="22"/>
      <c r="E239" s="23"/>
      <c r="F239" s="2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2"/>
      <c r="B240" s="2"/>
      <c r="C240" s="2"/>
      <c r="D240" s="22"/>
      <c r="E240" s="23"/>
      <c r="F240" s="2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">
      <c r="A241" s="2"/>
      <c r="B241" s="2"/>
      <c r="C241" s="2"/>
      <c r="D241" s="22"/>
      <c r="E241" s="23"/>
      <c r="F241" s="2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2"/>
      <c r="B242" s="2"/>
      <c r="C242" s="2"/>
      <c r="D242" s="22"/>
      <c r="E242" s="23"/>
      <c r="F242" s="2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">
      <c r="A243" s="2"/>
      <c r="B243" s="2"/>
      <c r="C243" s="2"/>
      <c r="D243" s="22"/>
      <c r="E243" s="23"/>
      <c r="F243" s="2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">
      <c r="A244" s="2"/>
      <c r="B244" s="2"/>
      <c r="C244" s="2"/>
      <c r="D244" s="22"/>
      <c r="E244" s="23"/>
      <c r="F244" s="2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">
      <c r="A245" s="2"/>
      <c r="B245" s="2"/>
      <c r="C245" s="2"/>
      <c r="D245" s="22"/>
      <c r="E245" s="23"/>
      <c r="F245" s="2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">
      <c r="A246" s="2"/>
      <c r="B246" s="2"/>
      <c r="C246" s="2"/>
      <c r="D246" s="22"/>
      <c r="E246" s="23"/>
      <c r="F246" s="2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">
      <c r="A247" s="2"/>
      <c r="B247" s="2"/>
      <c r="C247" s="2"/>
      <c r="D247" s="22"/>
      <c r="E247" s="23"/>
      <c r="F247" s="2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">
      <c r="A248" s="2"/>
      <c r="B248" s="2"/>
      <c r="C248" s="2"/>
      <c r="D248" s="22"/>
      <c r="E248" s="23"/>
      <c r="F248" s="2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">
      <c r="A249" s="2"/>
      <c r="B249" s="2"/>
      <c r="C249" s="2"/>
      <c r="D249" s="22"/>
      <c r="E249" s="23"/>
      <c r="F249" s="2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">
      <c r="A250" s="2"/>
      <c r="B250" s="2"/>
      <c r="C250" s="2"/>
      <c r="D250" s="22"/>
      <c r="E250" s="23"/>
      <c r="F250" s="2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">
      <c r="A251" s="2"/>
      <c r="B251" s="2"/>
      <c r="C251" s="2"/>
      <c r="D251" s="22"/>
      <c r="E251" s="23"/>
      <c r="F251" s="2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">
      <c r="A252" s="2"/>
      <c r="B252" s="2"/>
      <c r="C252" s="2"/>
      <c r="D252" s="22"/>
      <c r="E252" s="23"/>
      <c r="F252" s="2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">
      <c r="A253" s="2"/>
      <c r="B253" s="2"/>
      <c r="C253" s="2"/>
      <c r="D253" s="22"/>
      <c r="E253" s="23"/>
      <c r="F253" s="2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">
      <c r="A254" s="2"/>
      <c r="B254" s="2"/>
      <c r="C254" s="2"/>
      <c r="D254" s="22"/>
      <c r="E254" s="23"/>
      <c r="F254" s="2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">
      <c r="A255" s="2"/>
      <c r="B255" s="2"/>
      <c r="C255" s="2"/>
      <c r="D255" s="22"/>
      <c r="E255" s="23"/>
      <c r="F255" s="2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">
      <c r="A256" s="2"/>
      <c r="B256" s="2"/>
      <c r="C256" s="2"/>
      <c r="D256" s="22"/>
      <c r="E256" s="23"/>
      <c r="F256" s="2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">
      <c r="A257" s="2"/>
      <c r="B257" s="2"/>
      <c r="C257" s="2"/>
      <c r="D257" s="22"/>
      <c r="E257" s="23"/>
      <c r="F257" s="2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">
      <c r="A258" s="2"/>
      <c r="B258" s="2"/>
      <c r="C258" s="2"/>
      <c r="D258" s="22"/>
      <c r="E258" s="23"/>
      <c r="F258" s="2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">
      <c r="A259" s="2"/>
      <c r="B259" s="2"/>
      <c r="C259" s="2"/>
      <c r="D259" s="22"/>
      <c r="E259" s="23"/>
      <c r="F259" s="2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">
      <c r="A260" s="2"/>
      <c r="B260" s="2"/>
      <c r="C260" s="2"/>
      <c r="D260" s="22"/>
      <c r="E260" s="23"/>
      <c r="F260" s="2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">
      <c r="A261" s="2"/>
      <c r="B261" s="2"/>
      <c r="C261" s="2"/>
      <c r="D261" s="22"/>
      <c r="E261" s="23"/>
      <c r="F261" s="2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">
      <c r="A262" s="2"/>
      <c r="B262" s="2"/>
      <c r="C262" s="2"/>
      <c r="D262" s="22"/>
      <c r="E262" s="23"/>
      <c r="F262" s="2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">
      <c r="A263" s="2"/>
      <c r="B263" s="2"/>
      <c r="C263" s="2"/>
      <c r="D263" s="22"/>
      <c r="E263" s="23"/>
      <c r="F263" s="2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">
      <c r="A264" s="2"/>
      <c r="B264" s="2"/>
      <c r="C264" s="2"/>
      <c r="D264" s="22"/>
      <c r="E264" s="23"/>
      <c r="F264" s="2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">
      <c r="A265" s="2"/>
      <c r="B265" s="2"/>
      <c r="C265" s="2"/>
      <c r="D265" s="22"/>
      <c r="E265" s="23"/>
      <c r="F265" s="2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">
      <c r="A266" s="2"/>
      <c r="B266" s="2"/>
      <c r="C266" s="2"/>
      <c r="D266" s="22"/>
      <c r="E266" s="23"/>
      <c r="F266" s="2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">
      <c r="A267" s="2"/>
      <c r="B267" s="2"/>
      <c r="C267" s="2"/>
      <c r="D267" s="22"/>
      <c r="E267" s="23"/>
      <c r="F267" s="2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">
      <c r="A268" s="2"/>
      <c r="B268" s="2"/>
      <c r="C268" s="2"/>
      <c r="D268" s="22"/>
      <c r="E268" s="23"/>
      <c r="F268" s="2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">
      <c r="A269" s="2"/>
      <c r="B269" s="2"/>
      <c r="C269" s="2"/>
      <c r="D269" s="22"/>
      <c r="E269" s="23"/>
      <c r="F269" s="2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">
      <c r="A270" s="2"/>
      <c r="B270" s="2"/>
      <c r="C270" s="2"/>
      <c r="D270" s="22"/>
      <c r="E270" s="23"/>
      <c r="F270" s="2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">
      <c r="A271" s="2"/>
      <c r="B271" s="2"/>
      <c r="C271" s="2"/>
      <c r="D271" s="22"/>
      <c r="E271" s="23"/>
      <c r="F271" s="2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">
      <c r="A272" s="2"/>
      <c r="B272" s="2"/>
      <c r="C272" s="2"/>
      <c r="D272" s="22"/>
      <c r="E272" s="23"/>
      <c r="F272" s="2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">
      <c r="A273" s="2"/>
      <c r="B273" s="2"/>
      <c r="C273" s="2"/>
      <c r="D273" s="22"/>
      <c r="E273" s="23"/>
      <c r="F273" s="2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">
      <c r="A274" s="2"/>
      <c r="B274" s="2"/>
      <c r="C274" s="2"/>
      <c r="D274" s="22"/>
      <c r="E274" s="23"/>
      <c r="F274" s="2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">
      <c r="A275" s="2"/>
      <c r="B275" s="2"/>
      <c r="C275" s="2"/>
      <c r="D275" s="22"/>
      <c r="E275" s="23"/>
      <c r="F275" s="2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">
      <c r="A276" s="2"/>
      <c r="B276" s="2"/>
      <c r="C276" s="2"/>
      <c r="D276" s="22"/>
      <c r="E276" s="23"/>
      <c r="F276" s="2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">
      <c r="A277" s="2"/>
      <c r="B277" s="2"/>
      <c r="C277" s="2"/>
      <c r="D277" s="22"/>
      <c r="E277" s="23"/>
      <c r="F277" s="2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">
      <c r="A278" s="2"/>
      <c r="B278" s="2"/>
      <c r="C278" s="2"/>
      <c r="D278" s="22"/>
      <c r="E278" s="23"/>
      <c r="F278" s="2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">
      <c r="A279" s="2"/>
      <c r="B279" s="2"/>
      <c r="C279" s="2"/>
      <c r="D279" s="22"/>
      <c r="E279" s="23"/>
      <c r="F279" s="2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">
      <c r="A280" s="2"/>
      <c r="B280" s="2"/>
      <c r="C280" s="2"/>
      <c r="D280" s="22"/>
      <c r="E280" s="23"/>
      <c r="F280" s="2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">
      <c r="A281" s="2"/>
      <c r="B281" s="2"/>
      <c r="C281" s="2"/>
      <c r="D281" s="22"/>
      <c r="E281" s="23"/>
      <c r="F281" s="2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">
      <c r="A282" s="2"/>
      <c r="B282" s="2"/>
      <c r="C282" s="2"/>
      <c r="D282" s="22"/>
      <c r="E282" s="23"/>
      <c r="F282" s="2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">
      <c r="A283" s="2"/>
      <c r="B283" s="2"/>
      <c r="C283" s="2"/>
      <c r="D283" s="22"/>
      <c r="E283" s="23"/>
      <c r="F283" s="2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">
      <c r="A284" s="2"/>
      <c r="B284" s="2"/>
      <c r="C284" s="2"/>
      <c r="D284" s="22"/>
      <c r="E284" s="23"/>
      <c r="F284" s="2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">
      <c r="A285" s="2"/>
      <c r="B285" s="2"/>
      <c r="C285" s="2"/>
      <c r="D285" s="22"/>
      <c r="E285" s="23"/>
      <c r="F285" s="2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">
      <c r="A286" s="2"/>
      <c r="B286" s="2"/>
      <c r="C286" s="2"/>
      <c r="D286" s="22"/>
      <c r="E286" s="23"/>
      <c r="F286" s="2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">
      <c r="A287" s="2"/>
      <c r="B287" s="2"/>
      <c r="C287" s="2"/>
      <c r="D287" s="22"/>
      <c r="E287" s="23"/>
      <c r="F287" s="2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">
      <c r="A288" s="2"/>
      <c r="B288" s="2"/>
      <c r="C288" s="2"/>
      <c r="D288" s="22"/>
      <c r="E288" s="23"/>
      <c r="F288" s="2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">
      <c r="A289" s="2"/>
      <c r="B289" s="2"/>
      <c r="C289" s="2"/>
      <c r="D289" s="22"/>
      <c r="E289" s="23"/>
      <c r="F289" s="2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">
      <c r="A290" s="2"/>
      <c r="B290" s="2"/>
      <c r="C290" s="2"/>
      <c r="D290" s="22"/>
      <c r="E290" s="23"/>
      <c r="F290" s="2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">
      <c r="A291" s="2"/>
      <c r="B291" s="2"/>
      <c r="C291" s="2"/>
      <c r="D291" s="22"/>
      <c r="E291" s="23"/>
      <c r="F291" s="2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">
      <c r="A292" s="2"/>
      <c r="B292" s="2"/>
      <c r="C292" s="2"/>
      <c r="D292" s="22"/>
      <c r="E292" s="23"/>
      <c r="F292" s="2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">
      <c r="A293" s="2"/>
      <c r="B293" s="2"/>
      <c r="C293" s="2"/>
      <c r="D293" s="22"/>
      <c r="E293" s="23"/>
      <c r="F293" s="2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">
      <c r="A294" s="2"/>
      <c r="B294" s="2"/>
      <c r="C294" s="2"/>
      <c r="D294" s="22"/>
      <c r="E294" s="23"/>
      <c r="F294" s="2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">
      <c r="A295" s="2"/>
      <c r="B295" s="2"/>
      <c r="C295" s="2"/>
      <c r="D295" s="22"/>
      <c r="E295" s="23"/>
      <c r="F295" s="2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">
      <c r="A296" s="2"/>
      <c r="B296" s="2"/>
      <c r="C296" s="2"/>
      <c r="D296" s="22"/>
      <c r="E296" s="23"/>
      <c r="F296" s="2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">
      <c r="A297" s="2"/>
      <c r="B297" s="2"/>
      <c r="C297" s="2"/>
      <c r="D297" s="22"/>
      <c r="E297" s="23"/>
      <c r="F297" s="2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">
      <c r="A298" s="2"/>
      <c r="B298" s="2"/>
      <c r="C298" s="2"/>
      <c r="D298" s="22"/>
      <c r="E298" s="23"/>
      <c r="F298" s="2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">
      <c r="A299" s="2"/>
      <c r="B299" s="2"/>
      <c r="C299" s="2"/>
      <c r="D299" s="22"/>
      <c r="E299" s="23"/>
      <c r="F299" s="2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">
      <c r="A300" s="2"/>
      <c r="B300" s="2"/>
      <c r="C300" s="2"/>
      <c r="D300" s="22"/>
      <c r="E300" s="23"/>
      <c r="F300" s="2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">
      <c r="A301" s="2"/>
      <c r="B301" s="2"/>
      <c r="C301" s="2"/>
      <c r="D301" s="22"/>
      <c r="E301" s="23"/>
      <c r="F301" s="2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">
      <c r="A302" s="2"/>
      <c r="B302" s="2"/>
      <c r="C302" s="2"/>
      <c r="D302" s="22"/>
      <c r="E302" s="23"/>
      <c r="F302" s="2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">
      <c r="A303" s="2"/>
      <c r="B303" s="2"/>
      <c r="C303" s="2"/>
      <c r="D303" s="22"/>
      <c r="E303" s="23"/>
      <c r="F303" s="2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">
      <c r="A304" s="2"/>
      <c r="B304" s="2"/>
      <c r="C304" s="2"/>
      <c r="D304" s="22"/>
      <c r="E304" s="23"/>
      <c r="F304" s="2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">
      <c r="A305" s="2"/>
      <c r="B305" s="2"/>
      <c r="C305" s="2"/>
      <c r="D305" s="22"/>
      <c r="E305" s="23"/>
      <c r="F305" s="2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">
      <c r="A306" s="2"/>
      <c r="B306" s="2"/>
      <c r="C306" s="2"/>
      <c r="D306" s="22"/>
      <c r="E306" s="23"/>
      <c r="F306" s="2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">
      <c r="A307" s="2"/>
      <c r="B307" s="2"/>
      <c r="C307" s="2"/>
      <c r="D307" s="22"/>
      <c r="E307" s="23"/>
      <c r="F307" s="2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">
      <c r="A308" s="2"/>
      <c r="B308" s="2"/>
      <c r="C308" s="2"/>
      <c r="D308" s="22"/>
      <c r="E308" s="23"/>
      <c r="F308" s="2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">
      <c r="A309" s="2"/>
      <c r="B309" s="2"/>
      <c r="C309" s="2"/>
      <c r="D309" s="22"/>
      <c r="E309" s="23"/>
      <c r="F309" s="2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">
      <c r="A310" s="2"/>
      <c r="B310" s="2"/>
      <c r="C310" s="2"/>
      <c r="D310" s="22"/>
      <c r="E310" s="23"/>
      <c r="F310" s="2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">
      <c r="A311" s="2"/>
      <c r="B311" s="2"/>
      <c r="C311" s="2"/>
      <c r="D311" s="22"/>
      <c r="E311" s="23"/>
      <c r="F311" s="2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">
      <c r="A312" s="2"/>
      <c r="B312" s="2"/>
      <c r="C312" s="2"/>
      <c r="D312" s="22"/>
      <c r="E312" s="23"/>
      <c r="F312" s="2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">
      <c r="A313" s="2"/>
      <c r="B313" s="2"/>
      <c r="C313" s="2"/>
      <c r="D313" s="22"/>
      <c r="E313" s="23"/>
      <c r="F313" s="2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">
      <c r="A314" s="2"/>
      <c r="B314" s="2"/>
      <c r="C314" s="2"/>
      <c r="D314" s="22"/>
      <c r="E314" s="23"/>
      <c r="F314" s="2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">
      <c r="A315" s="2"/>
      <c r="B315" s="2"/>
      <c r="C315" s="2"/>
      <c r="D315" s="22"/>
      <c r="E315" s="23"/>
      <c r="F315" s="2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">
      <c r="A316" s="2"/>
      <c r="B316" s="2"/>
      <c r="C316" s="2"/>
      <c r="D316" s="22"/>
      <c r="E316" s="23"/>
      <c r="F316" s="2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">
      <c r="A317" s="2"/>
      <c r="B317" s="2"/>
      <c r="C317" s="2"/>
      <c r="D317" s="22"/>
      <c r="E317" s="23"/>
      <c r="F317" s="2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">
      <c r="A318" s="2"/>
      <c r="B318" s="2"/>
      <c r="C318" s="2"/>
      <c r="D318" s="22"/>
      <c r="E318" s="23"/>
      <c r="F318" s="2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">
      <c r="A319" s="2"/>
      <c r="B319" s="2"/>
      <c r="C319" s="2"/>
      <c r="D319" s="22"/>
      <c r="E319" s="23"/>
      <c r="F319" s="2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">
      <c r="A320" s="2"/>
      <c r="B320" s="2"/>
      <c r="C320" s="2"/>
      <c r="D320" s="22"/>
      <c r="E320" s="23"/>
      <c r="F320" s="2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">
      <c r="A321" s="2"/>
      <c r="B321" s="2"/>
      <c r="C321" s="2"/>
      <c r="D321" s="22"/>
      <c r="E321" s="23"/>
      <c r="F321" s="2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">
      <c r="A322" s="2"/>
      <c r="B322" s="2"/>
      <c r="C322" s="2"/>
      <c r="D322" s="22"/>
      <c r="E322" s="23"/>
      <c r="F322" s="2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">
      <c r="A323" s="2"/>
      <c r="B323" s="2"/>
      <c r="C323" s="2"/>
      <c r="D323" s="22"/>
      <c r="E323" s="23"/>
      <c r="F323" s="2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">
      <c r="A324" s="2"/>
      <c r="B324" s="2"/>
      <c r="C324" s="2"/>
      <c r="D324" s="22"/>
      <c r="E324" s="23"/>
      <c r="F324" s="2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">
      <c r="A325" s="2"/>
      <c r="B325" s="2"/>
      <c r="C325" s="2"/>
      <c r="D325" s="22"/>
      <c r="E325" s="23"/>
      <c r="F325" s="2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">
      <c r="A326" s="2"/>
      <c r="B326" s="2"/>
      <c r="C326" s="2"/>
      <c r="D326" s="22"/>
      <c r="E326" s="23"/>
      <c r="F326" s="2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">
      <c r="A327" s="2"/>
      <c r="B327" s="2"/>
      <c r="C327" s="2"/>
      <c r="D327" s="22"/>
      <c r="E327" s="23"/>
      <c r="F327" s="2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">
      <c r="A328" s="2"/>
      <c r="B328" s="2"/>
      <c r="C328" s="2"/>
      <c r="D328" s="22"/>
      <c r="E328" s="23"/>
      <c r="F328" s="2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">
      <c r="A329" s="2"/>
      <c r="B329" s="2"/>
      <c r="C329" s="2"/>
      <c r="D329" s="22"/>
      <c r="E329" s="23"/>
      <c r="F329" s="2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">
      <c r="A330" s="2"/>
      <c r="B330" s="2"/>
      <c r="C330" s="2"/>
      <c r="D330" s="22"/>
      <c r="E330" s="23"/>
      <c r="F330" s="2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">
      <c r="A331" s="2"/>
      <c r="B331" s="2"/>
      <c r="C331" s="2"/>
      <c r="D331" s="22"/>
      <c r="E331" s="23"/>
      <c r="F331" s="2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">
      <c r="A332" s="2"/>
      <c r="B332" s="2"/>
      <c r="C332" s="2"/>
      <c r="D332" s="22"/>
      <c r="E332" s="23"/>
      <c r="F332" s="2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">
      <c r="A333" s="2"/>
      <c r="B333" s="2"/>
      <c r="C333" s="2"/>
      <c r="D333" s="22"/>
      <c r="E333" s="23"/>
      <c r="F333" s="2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">
      <c r="A334" s="2"/>
      <c r="B334" s="2"/>
      <c r="C334" s="2"/>
      <c r="D334" s="22"/>
      <c r="E334" s="23"/>
      <c r="F334" s="2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">
      <c r="A335" s="2"/>
      <c r="B335" s="2"/>
      <c r="C335" s="2"/>
      <c r="D335" s="22"/>
      <c r="E335" s="23"/>
      <c r="F335" s="2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">
      <c r="A336" s="2"/>
      <c r="B336" s="2"/>
      <c r="C336" s="2"/>
      <c r="D336" s="22"/>
      <c r="E336" s="23"/>
      <c r="F336" s="2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">
      <c r="A337" s="2"/>
      <c r="B337" s="2"/>
      <c r="C337" s="2"/>
      <c r="D337" s="22"/>
      <c r="E337" s="23"/>
      <c r="F337" s="2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">
      <c r="A338" s="2"/>
      <c r="B338" s="2"/>
      <c r="C338" s="2"/>
      <c r="D338" s="22"/>
      <c r="E338" s="23"/>
      <c r="F338" s="2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">
      <c r="A339" s="2"/>
      <c r="B339" s="2"/>
      <c r="C339" s="2"/>
      <c r="D339" s="22"/>
      <c r="E339" s="23"/>
      <c r="F339" s="2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">
      <c r="A340" s="2"/>
      <c r="B340" s="2"/>
      <c r="C340" s="2"/>
      <c r="D340" s="22"/>
      <c r="E340" s="23"/>
      <c r="F340" s="2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">
      <c r="A341" s="2"/>
      <c r="B341" s="2"/>
      <c r="C341" s="2"/>
      <c r="D341" s="22"/>
      <c r="E341" s="23"/>
      <c r="F341" s="2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">
      <c r="A342" s="2"/>
      <c r="B342" s="2"/>
      <c r="C342" s="2"/>
      <c r="D342" s="22"/>
      <c r="E342" s="23"/>
      <c r="F342" s="2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">
      <c r="A343" s="2"/>
      <c r="B343" s="2"/>
      <c r="C343" s="2"/>
      <c r="D343" s="22"/>
      <c r="E343" s="23"/>
      <c r="F343" s="2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">
      <c r="A344" s="2"/>
      <c r="B344" s="2"/>
      <c r="C344" s="2"/>
      <c r="D344" s="22"/>
      <c r="E344" s="23"/>
      <c r="F344" s="2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">
      <c r="A345" s="2"/>
      <c r="B345" s="2"/>
      <c r="C345" s="2"/>
      <c r="D345" s="22"/>
      <c r="E345" s="23"/>
      <c r="F345" s="2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">
      <c r="A346" s="2"/>
      <c r="B346" s="2"/>
      <c r="C346" s="2"/>
      <c r="D346" s="22"/>
      <c r="E346" s="23"/>
      <c r="F346" s="2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">
      <c r="A347" s="2"/>
      <c r="B347" s="2"/>
      <c r="C347" s="2"/>
      <c r="D347" s="22"/>
      <c r="E347" s="23"/>
      <c r="F347" s="2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">
      <c r="A348" s="2"/>
      <c r="B348" s="2"/>
      <c r="C348" s="2"/>
      <c r="D348" s="22"/>
      <c r="E348" s="23"/>
      <c r="F348" s="2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">
      <c r="A349" s="2"/>
      <c r="B349" s="2"/>
      <c r="C349" s="2"/>
      <c r="D349" s="22"/>
      <c r="E349" s="23"/>
      <c r="F349" s="2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">
      <c r="A350" s="2"/>
      <c r="B350" s="2"/>
      <c r="C350" s="2"/>
      <c r="D350" s="22"/>
      <c r="E350" s="23"/>
      <c r="F350" s="2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">
      <c r="A351" s="2"/>
      <c r="B351" s="2"/>
      <c r="C351" s="2"/>
      <c r="D351" s="22"/>
      <c r="E351" s="23"/>
      <c r="F351" s="2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">
      <c r="A352" s="2"/>
      <c r="B352" s="2"/>
      <c r="C352" s="2"/>
      <c r="D352" s="22"/>
      <c r="E352" s="23"/>
      <c r="F352" s="2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">
      <c r="A353" s="2"/>
      <c r="B353" s="2"/>
      <c r="C353" s="2"/>
      <c r="D353" s="22"/>
      <c r="E353" s="23"/>
      <c r="F353" s="2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">
      <c r="A354" s="2"/>
      <c r="B354" s="2"/>
      <c r="C354" s="2"/>
      <c r="D354" s="22"/>
      <c r="E354" s="23"/>
      <c r="F354" s="2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">
      <c r="A355" s="2"/>
      <c r="B355" s="2"/>
      <c r="C355" s="2"/>
      <c r="D355" s="22"/>
      <c r="E355" s="23"/>
      <c r="F355" s="2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">
      <c r="A356" s="2"/>
      <c r="B356" s="2"/>
      <c r="C356" s="2"/>
      <c r="D356" s="22"/>
      <c r="E356" s="23"/>
      <c r="F356" s="2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">
      <c r="A357" s="2"/>
      <c r="B357" s="2"/>
      <c r="C357" s="2"/>
      <c r="D357" s="22"/>
      <c r="E357" s="23"/>
      <c r="F357" s="2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">
      <c r="A358" s="2"/>
      <c r="B358" s="2"/>
      <c r="C358" s="2"/>
      <c r="D358" s="22"/>
      <c r="E358" s="23"/>
      <c r="F358" s="2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">
      <c r="A359" s="2"/>
      <c r="B359" s="2"/>
      <c r="C359" s="2"/>
      <c r="D359" s="22"/>
      <c r="E359" s="23"/>
      <c r="F359" s="2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">
      <c r="A360" s="2"/>
      <c r="B360" s="2"/>
      <c r="C360" s="2"/>
      <c r="D360" s="22"/>
      <c r="E360" s="23"/>
      <c r="F360" s="2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">
      <c r="A361" s="2"/>
      <c r="B361" s="2"/>
      <c r="C361" s="2"/>
      <c r="D361" s="22"/>
      <c r="E361" s="23"/>
      <c r="F361" s="2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">
      <c r="A362" s="2"/>
      <c r="B362" s="2"/>
      <c r="C362" s="2"/>
      <c r="D362" s="22"/>
      <c r="E362" s="23"/>
      <c r="F362" s="2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">
      <c r="A363" s="2"/>
      <c r="B363" s="2"/>
      <c r="C363" s="2"/>
      <c r="D363" s="22"/>
      <c r="E363" s="23"/>
      <c r="F363" s="2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">
      <c r="A364" s="2"/>
      <c r="B364" s="2"/>
      <c r="C364" s="2"/>
      <c r="D364" s="22"/>
      <c r="E364" s="23"/>
      <c r="F364" s="2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">
      <c r="A365" s="2"/>
      <c r="B365" s="2"/>
      <c r="C365" s="2"/>
      <c r="D365" s="22"/>
      <c r="E365" s="23"/>
      <c r="F365" s="2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">
      <c r="A366" s="2"/>
      <c r="B366" s="2"/>
      <c r="C366" s="2"/>
      <c r="D366" s="22"/>
      <c r="E366" s="23"/>
      <c r="F366" s="2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">
      <c r="A367" s="2"/>
      <c r="B367" s="2"/>
      <c r="C367" s="2"/>
      <c r="D367" s="22"/>
      <c r="E367" s="23"/>
      <c r="F367" s="2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">
      <c r="A368" s="2"/>
      <c r="B368" s="2"/>
      <c r="C368" s="2"/>
      <c r="D368" s="22"/>
      <c r="E368" s="23"/>
      <c r="F368" s="2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">
      <c r="A369" s="2"/>
      <c r="B369" s="2"/>
      <c r="C369" s="2"/>
      <c r="D369" s="22"/>
      <c r="E369" s="23"/>
      <c r="F369" s="2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">
      <c r="A370" s="2"/>
      <c r="B370" s="2"/>
      <c r="C370" s="2"/>
      <c r="D370" s="22"/>
      <c r="E370" s="23"/>
      <c r="F370" s="2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">
      <c r="A371" s="2"/>
      <c r="B371" s="2"/>
      <c r="C371" s="2"/>
      <c r="D371" s="22"/>
      <c r="E371" s="23"/>
      <c r="F371" s="2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">
      <c r="A372" s="2"/>
      <c r="B372" s="2"/>
      <c r="C372" s="2"/>
      <c r="D372" s="22"/>
      <c r="E372" s="23"/>
      <c r="F372" s="2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">
      <c r="A373" s="2"/>
      <c r="B373" s="2"/>
      <c r="C373" s="2"/>
      <c r="D373" s="22"/>
      <c r="E373" s="23"/>
      <c r="F373" s="2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">
      <c r="A374" s="2"/>
      <c r="B374" s="2"/>
      <c r="C374" s="2"/>
      <c r="D374" s="22"/>
      <c r="E374" s="23"/>
      <c r="F374" s="2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">
      <c r="A375" s="2"/>
      <c r="B375" s="2"/>
      <c r="C375" s="2"/>
      <c r="D375" s="22"/>
      <c r="E375" s="23"/>
      <c r="F375" s="2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">
      <c r="A376" s="2"/>
      <c r="B376" s="2"/>
      <c r="C376" s="2"/>
      <c r="D376" s="22"/>
      <c r="E376" s="23"/>
      <c r="F376" s="2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">
      <c r="A377" s="2"/>
      <c r="B377" s="2"/>
      <c r="C377" s="2"/>
      <c r="D377" s="22"/>
      <c r="E377" s="23"/>
      <c r="F377" s="2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">
      <c r="A378" s="2"/>
      <c r="B378" s="2"/>
      <c r="C378" s="2"/>
      <c r="D378" s="22"/>
      <c r="E378" s="23"/>
      <c r="F378" s="2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">
      <c r="A379" s="2"/>
      <c r="B379" s="2"/>
      <c r="C379" s="2"/>
      <c r="D379" s="22"/>
      <c r="E379" s="23"/>
      <c r="F379" s="2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">
      <c r="A380" s="2"/>
      <c r="B380" s="2"/>
      <c r="C380" s="2"/>
      <c r="D380" s="22"/>
      <c r="E380" s="23"/>
      <c r="F380" s="2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">
      <c r="A381" s="2"/>
      <c r="B381" s="2"/>
      <c r="C381" s="2"/>
      <c r="D381" s="22"/>
      <c r="E381" s="23"/>
      <c r="F381" s="2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">
      <c r="A382" s="2"/>
      <c r="B382" s="2"/>
      <c r="C382" s="2"/>
      <c r="D382" s="22"/>
      <c r="E382" s="23"/>
      <c r="F382" s="2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">
      <c r="A383" s="2"/>
      <c r="B383" s="2"/>
      <c r="C383" s="2"/>
      <c r="D383" s="22"/>
      <c r="E383" s="23"/>
      <c r="F383" s="2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">
      <c r="A384" s="2"/>
      <c r="B384" s="2"/>
      <c r="C384" s="2"/>
      <c r="D384" s="22"/>
      <c r="E384" s="23"/>
      <c r="F384" s="2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">
      <c r="A385" s="2"/>
      <c r="B385" s="2"/>
      <c r="C385" s="2"/>
      <c r="D385" s="22"/>
      <c r="E385" s="23"/>
      <c r="F385" s="2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">
      <c r="A386" s="2"/>
      <c r="B386" s="2"/>
      <c r="C386" s="2"/>
      <c r="D386" s="22"/>
      <c r="E386" s="23"/>
      <c r="F386" s="2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">
      <c r="A387" s="2"/>
      <c r="B387" s="2"/>
      <c r="C387" s="2"/>
      <c r="D387" s="22"/>
      <c r="E387" s="23"/>
      <c r="F387" s="2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">
      <c r="A388" s="2"/>
      <c r="B388" s="2"/>
      <c r="C388" s="2"/>
      <c r="D388" s="22"/>
      <c r="E388" s="23"/>
      <c r="F388" s="2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">
      <c r="A389" s="2"/>
      <c r="B389" s="2"/>
      <c r="C389" s="2"/>
      <c r="D389" s="22"/>
      <c r="E389" s="23"/>
      <c r="F389" s="2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">
      <c r="A390" s="2"/>
      <c r="B390" s="2"/>
      <c r="C390" s="2"/>
      <c r="D390" s="22"/>
      <c r="E390" s="23"/>
      <c r="F390" s="2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">
      <c r="A391" s="2"/>
      <c r="B391" s="2"/>
      <c r="C391" s="2"/>
      <c r="D391" s="22"/>
      <c r="E391" s="23"/>
      <c r="F391" s="2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">
      <c r="A392" s="2"/>
      <c r="B392" s="2"/>
      <c r="C392" s="2"/>
      <c r="D392" s="22"/>
      <c r="E392" s="23"/>
      <c r="F392" s="2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">
      <c r="A393" s="2"/>
      <c r="B393" s="2"/>
      <c r="C393" s="2"/>
      <c r="D393" s="22"/>
      <c r="E393" s="23"/>
      <c r="F393" s="2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">
      <c r="A394" s="2"/>
      <c r="B394" s="2"/>
      <c r="C394" s="2"/>
      <c r="D394" s="22"/>
      <c r="E394" s="23"/>
      <c r="F394" s="2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">
      <c r="A395" s="2"/>
      <c r="B395" s="2"/>
      <c r="C395" s="2"/>
      <c r="D395" s="22"/>
      <c r="E395" s="23"/>
      <c r="F395" s="2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">
      <c r="A396" s="2"/>
      <c r="B396" s="2"/>
      <c r="C396" s="2"/>
      <c r="D396" s="22"/>
      <c r="E396" s="23"/>
      <c r="F396" s="2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">
      <c r="A397" s="2"/>
      <c r="B397" s="2"/>
      <c r="C397" s="2"/>
      <c r="D397" s="22"/>
      <c r="E397" s="23"/>
      <c r="F397" s="2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">
      <c r="A398" s="2"/>
      <c r="B398" s="2"/>
      <c r="C398" s="2"/>
      <c r="D398" s="22"/>
      <c r="E398" s="23"/>
      <c r="F398" s="2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">
      <c r="A399" s="2"/>
      <c r="B399" s="2"/>
      <c r="C399" s="2"/>
      <c r="D399" s="22"/>
      <c r="E399" s="23"/>
      <c r="F399" s="2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">
      <c r="A400" s="2"/>
      <c r="B400" s="2"/>
      <c r="C400" s="2"/>
      <c r="D400" s="22"/>
      <c r="E400" s="23"/>
      <c r="F400" s="2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">
      <c r="A401" s="2"/>
      <c r="B401" s="2"/>
      <c r="C401" s="2"/>
      <c r="D401" s="22"/>
      <c r="E401" s="23"/>
      <c r="F401" s="2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">
      <c r="A402" s="2"/>
      <c r="B402" s="2"/>
      <c r="C402" s="2"/>
      <c r="D402" s="22"/>
      <c r="E402" s="23"/>
      <c r="F402" s="2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">
      <c r="A403" s="2"/>
      <c r="B403" s="2"/>
      <c r="C403" s="2"/>
      <c r="D403" s="22"/>
      <c r="E403" s="23"/>
      <c r="F403" s="2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">
      <c r="A404" s="2"/>
      <c r="B404" s="2"/>
      <c r="C404" s="2"/>
      <c r="D404" s="22"/>
      <c r="E404" s="23"/>
      <c r="F404" s="2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">
      <c r="A405" s="2"/>
      <c r="B405" s="2"/>
      <c r="C405" s="2"/>
      <c r="D405" s="22"/>
      <c r="E405" s="23"/>
      <c r="F405" s="2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">
      <c r="A406" s="2"/>
      <c r="B406" s="2"/>
      <c r="C406" s="2"/>
      <c r="D406" s="22"/>
      <c r="E406" s="23"/>
      <c r="F406" s="2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">
      <c r="A407" s="2"/>
      <c r="B407" s="2"/>
      <c r="C407" s="2"/>
      <c r="D407" s="22"/>
      <c r="E407" s="23"/>
      <c r="F407" s="2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">
      <c r="A408" s="2"/>
      <c r="B408" s="2"/>
      <c r="C408" s="2"/>
      <c r="D408" s="22"/>
      <c r="E408" s="23"/>
      <c r="F408" s="2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">
      <c r="A409" s="2"/>
      <c r="B409" s="2"/>
      <c r="C409" s="2"/>
      <c r="D409" s="22"/>
      <c r="E409" s="23"/>
      <c r="F409" s="2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">
      <c r="A410" s="2"/>
      <c r="B410" s="2"/>
      <c r="C410" s="2"/>
      <c r="D410" s="22"/>
      <c r="E410" s="23"/>
      <c r="F410" s="2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">
      <c r="A411" s="2"/>
      <c r="B411" s="2"/>
      <c r="C411" s="2"/>
      <c r="D411" s="22"/>
      <c r="E411" s="23"/>
      <c r="F411" s="2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">
      <c r="A412" s="2"/>
      <c r="B412" s="2"/>
      <c r="C412" s="2"/>
      <c r="D412" s="22"/>
      <c r="E412" s="23"/>
      <c r="F412" s="2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">
      <c r="A413" s="2"/>
      <c r="B413" s="2"/>
      <c r="C413" s="2"/>
      <c r="D413" s="22"/>
      <c r="E413" s="23"/>
      <c r="F413" s="2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">
      <c r="A414" s="2"/>
      <c r="B414" s="2"/>
      <c r="C414" s="2"/>
      <c r="D414" s="22"/>
      <c r="E414" s="23"/>
      <c r="F414" s="2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">
      <c r="A415" s="2"/>
      <c r="B415" s="2"/>
      <c r="C415" s="2"/>
      <c r="D415" s="22"/>
      <c r="E415" s="23"/>
      <c r="F415" s="2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">
      <c r="A416" s="2"/>
      <c r="B416" s="2"/>
      <c r="C416" s="2"/>
      <c r="D416" s="22"/>
      <c r="E416" s="23"/>
      <c r="F416" s="2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">
      <c r="A417" s="2"/>
      <c r="B417" s="2"/>
      <c r="C417" s="2"/>
      <c r="D417" s="22"/>
      <c r="E417" s="23"/>
      <c r="F417" s="2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">
      <c r="A418" s="2"/>
      <c r="B418" s="2"/>
      <c r="C418" s="2"/>
      <c r="D418" s="22"/>
      <c r="E418" s="23"/>
      <c r="F418" s="2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">
      <c r="A419" s="2"/>
      <c r="B419" s="2"/>
      <c r="C419" s="2"/>
      <c r="D419" s="22"/>
      <c r="E419" s="23"/>
      <c r="F419" s="2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">
      <c r="A420" s="2"/>
      <c r="B420" s="2"/>
      <c r="C420" s="2"/>
      <c r="D420" s="22"/>
      <c r="E420" s="23"/>
      <c r="F420" s="2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">
      <c r="A421" s="2"/>
      <c r="B421" s="2"/>
      <c r="C421" s="2"/>
      <c r="D421" s="22"/>
      <c r="E421" s="23"/>
      <c r="F421" s="2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">
      <c r="A422" s="2"/>
      <c r="B422" s="2"/>
      <c r="C422" s="2"/>
      <c r="D422" s="22"/>
      <c r="E422" s="23"/>
      <c r="F422" s="2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">
      <c r="A423" s="2"/>
      <c r="B423" s="2"/>
      <c r="C423" s="2"/>
      <c r="D423" s="22"/>
      <c r="E423" s="23"/>
      <c r="F423" s="2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">
      <c r="A424" s="2"/>
      <c r="B424" s="2"/>
      <c r="C424" s="2"/>
      <c r="D424" s="22"/>
      <c r="E424" s="23"/>
      <c r="F424" s="2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">
      <c r="A425" s="2"/>
      <c r="B425" s="2"/>
      <c r="C425" s="2"/>
      <c r="D425" s="22"/>
      <c r="E425" s="23"/>
      <c r="F425" s="2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">
      <c r="A426" s="2"/>
      <c r="B426" s="2"/>
      <c r="C426" s="2"/>
      <c r="D426" s="22"/>
      <c r="E426" s="23"/>
      <c r="F426" s="2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">
      <c r="A427" s="2"/>
      <c r="B427" s="2"/>
      <c r="C427" s="2"/>
      <c r="D427" s="22"/>
      <c r="E427" s="23"/>
      <c r="F427" s="2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">
      <c r="A428" s="2"/>
      <c r="B428" s="2"/>
      <c r="C428" s="2"/>
      <c r="D428" s="22"/>
      <c r="E428" s="23"/>
      <c r="F428" s="2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">
      <c r="A429" s="2"/>
      <c r="B429" s="2"/>
      <c r="C429" s="2"/>
      <c r="D429" s="22"/>
      <c r="E429" s="23"/>
      <c r="F429" s="2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">
      <c r="A430" s="2"/>
      <c r="B430" s="2"/>
      <c r="C430" s="2"/>
      <c r="D430" s="22"/>
      <c r="E430" s="23"/>
      <c r="F430" s="2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">
      <c r="A431" s="2"/>
      <c r="B431" s="2"/>
      <c r="C431" s="2"/>
      <c r="D431" s="22"/>
      <c r="E431" s="23"/>
      <c r="F431" s="2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">
      <c r="A432" s="2"/>
      <c r="B432" s="2"/>
      <c r="C432" s="2"/>
      <c r="D432" s="22"/>
      <c r="E432" s="23"/>
      <c r="F432" s="2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">
      <c r="A433" s="2"/>
      <c r="B433" s="2"/>
      <c r="C433" s="2"/>
      <c r="D433" s="22"/>
      <c r="E433" s="23"/>
      <c r="F433" s="2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">
      <c r="A434" s="2"/>
      <c r="B434" s="2"/>
      <c r="C434" s="2"/>
      <c r="D434" s="22"/>
      <c r="E434" s="23"/>
      <c r="F434" s="2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">
      <c r="A435" s="2"/>
      <c r="B435" s="2"/>
      <c r="C435" s="2"/>
      <c r="D435" s="22"/>
      <c r="E435" s="23"/>
      <c r="F435" s="2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">
      <c r="A436" s="2"/>
      <c r="B436" s="2"/>
      <c r="C436" s="2"/>
      <c r="D436" s="22"/>
      <c r="E436" s="23"/>
      <c r="F436" s="2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">
      <c r="A437" s="2"/>
      <c r="B437" s="2"/>
      <c r="C437" s="2"/>
      <c r="D437" s="22"/>
      <c r="E437" s="23"/>
      <c r="F437" s="2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">
      <c r="A438" s="2"/>
      <c r="B438" s="2"/>
      <c r="C438" s="2"/>
      <c r="D438" s="22"/>
      <c r="E438" s="23"/>
      <c r="F438" s="2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">
      <c r="A439" s="2"/>
      <c r="B439" s="2"/>
      <c r="C439" s="2"/>
      <c r="D439" s="22"/>
      <c r="E439" s="23"/>
      <c r="F439" s="2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">
      <c r="A440" s="2"/>
      <c r="B440" s="2"/>
      <c r="C440" s="2"/>
      <c r="D440" s="22"/>
      <c r="E440" s="23"/>
      <c r="F440" s="2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">
      <c r="A441" s="2"/>
      <c r="B441" s="2"/>
      <c r="C441" s="2"/>
      <c r="D441" s="22"/>
      <c r="E441" s="23"/>
      <c r="F441" s="2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">
      <c r="A442" s="2"/>
      <c r="B442" s="2"/>
      <c r="C442" s="2"/>
      <c r="D442" s="22"/>
      <c r="E442" s="23"/>
      <c r="F442" s="2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">
      <c r="A443" s="2"/>
      <c r="B443" s="2"/>
      <c r="C443" s="2"/>
      <c r="D443" s="22"/>
      <c r="E443" s="23"/>
      <c r="F443" s="2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">
      <c r="A444" s="2"/>
      <c r="B444" s="2"/>
      <c r="C444" s="2"/>
      <c r="D444" s="22"/>
      <c r="E444" s="23"/>
      <c r="F444" s="2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">
      <c r="A445" s="2"/>
      <c r="B445" s="2"/>
      <c r="C445" s="2"/>
      <c r="D445" s="22"/>
      <c r="E445" s="23"/>
      <c r="F445" s="2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">
      <c r="A446" s="2"/>
      <c r="B446" s="2"/>
      <c r="C446" s="2"/>
      <c r="D446" s="22"/>
      <c r="E446" s="23"/>
      <c r="F446" s="2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">
      <c r="A447" s="2"/>
      <c r="B447" s="2"/>
      <c r="C447" s="2"/>
      <c r="D447" s="22"/>
      <c r="E447" s="23"/>
      <c r="F447" s="2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">
      <c r="A448" s="2"/>
      <c r="B448" s="2"/>
      <c r="C448" s="2"/>
      <c r="D448" s="22"/>
      <c r="E448" s="23"/>
      <c r="F448" s="2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">
      <c r="A449" s="2"/>
      <c r="B449" s="2"/>
      <c r="C449" s="2"/>
      <c r="D449" s="22"/>
      <c r="E449" s="23"/>
      <c r="F449" s="2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">
      <c r="A450" s="2"/>
      <c r="B450" s="2"/>
      <c r="C450" s="2"/>
      <c r="D450" s="22"/>
      <c r="E450" s="23"/>
      <c r="F450" s="2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">
      <c r="A451" s="2"/>
      <c r="B451" s="2"/>
      <c r="C451" s="2"/>
      <c r="D451" s="22"/>
      <c r="E451" s="23"/>
      <c r="F451" s="2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">
      <c r="A452" s="2"/>
      <c r="B452" s="2"/>
      <c r="C452" s="2"/>
      <c r="D452" s="22"/>
      <c r="E452" s="23"/>
      <c r="F452" s="2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">
      <c r="A453" s="2"/>
      <c r="B453" s="2"/>
      <c r="C453" s="2"/>
      <c r="D453" s="22"/>
      <c r="E453" s="23"/>
      <c r="F453" s="2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">
      <c r="A454" s="2"/>
      <c r="B454" s="2"/>
      <c r="C454" s="2"/>
      <c r="D454" s="22"/>
      <c r="E454" s="23"/>
      <c r="F454" s="2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">
      <c r="A455" s="2"/>
      <c r="B455" s="2"/>
      <c r="C455" s="2"/>
      <c r="D455" s="22"/>
      <c r="E455" s="23"/>
      <c r="F455" s="2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">
      <c r="A456" s="2"/>
      <c r="B456" s="2"/>
      <c r="C456" s="2"/>
      <c r="D456" s="22"/>
      <c r="E456" s="23"/>
      <c r="F456" s="2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">
      <c r="A457" s="2"/>
      <c r="B457" s="2"/>
      <c r="C457" s="2"/>
      <c r="D457" s="22"/>
      <c r="E457" s="23"/>
      <c r="F457" s="2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">
      <c r="A458" s="2"/>
      <c r="B458" s="2"/>
      <c r="C458" s="2"/>
      <c r="D458" s="22"/>
      <c r="E458" s="23"/>
      <c r="F458" s="2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">
      <c r="A459" s="2"/>
      <c r="B459" s="2"/>
      <c r="C459" s="2"/>
      <c r="D459" s="22"/>
      <c r="E459" s="23"/>
      <c r="F459" s="2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">
      <c r="A460" s="2"/>
      <c r="B460" s="2"/>
      <c r="C460" s="2"/>
      <c r="D460" s="22"/>
      <c r="E460" s="23"/>
      <c r="F460" s="2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">
      <c r="A461" s="2"/>
      <c r="B461" s="2"/>
      <c r="C461" s="2"/>
      <c r="D461" s="22"/>
      <c r="E461" s="23"/>
      <c r="F461" s="2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">
      <c r="A462" s="2"/>
      <c r="B462" s="2"/>
      <c r="C462" s="2"/>
      <c r="D462" s="22"/>
      <c r="E462" s="23"/>
      <c r="F462" s="2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">
      <c r="A463" s="2"/>
      <c r="B463" s="2"/>
      <c r="C463" s="2"/>
      <c r="D463" s="22"/>
      <c r="E463" s="23"/>
      <c r="F463" s="2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">
      <c r="A464" s="2"/>
      <c r="B464" s="2"/>
      <c r="C464" s="2"/>
      <c r="D464" s="22"/>
      <c r="E464" s="23"/>
      <c r="F464" s="2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">
      <c r="A465" s="2"/>
      <c r="B465" s="2"/>
      <c r="C465" s="2"/>
      <c r="D465" s="22"/>
      <c r="E465" s="23"/>
      <c r="F465" s="2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">
      <c r="A466" s="2"/>
      <c r="B466" s="2"/>
      <c r="C466" s="2"/>
      <c r="D466" s="22"/>
      <c r="E466" s="23"/>
      <c r="F466" s="2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">
      <c r="A467" s="2"/>
      <c r="B467" s="2"/>
      <c r="C467" s="2"/>
      <c r="D467" s="22"/>
      <c r="E467" s="23"/>
      <c r="F467" s="2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">
      <c r="A468" s="2"/>
      <c r="B468" s="2"/>
      <c r="C468" s="2"/>
      <c r="D468" s="22"/>
      <c r="E468" s="23"/>
      <c r="F468" s="2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">
      <c r="A469" s="2"/>
      <c r="B469" s="2"/>
      <c r="C469" s="2"/>
      <c r="D469" s="22"/>
      <c r="E469" s="23"/>
      <c r="F469" s="2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">
      <c r="A470" s="2"/>
      <c r="B470" s="2"/>
      <c r="C470" s="2"/>
      <c r="D470" s="22"/>
      <c r="E470" s="23"/>
      <c r="F470" s="2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">
      <c r="A471" s="2"/>
      <c r="B471" s="2"/>
      <c r="C471" s="2"/>
      <c r="D471" s="22"/>
      <c r="E471" s="23"/>
      <c r="F471" s="2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">
      <c r="A472" s="2"/>
      <c r="B472" s="2"/>
      <c r="C472" s="2"/>
      <c r="D472" s="22"/>
      <c r="E472" s="23"/>
      <c r="F472" s="2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">
      <c r="A473" s="2"/>
      <c r="B473" s="2"/>
      <c r="C473" s="2"/>
      <c r="D473" s="22"/>
      <c r="E473" s="23"/>
      <c r="F473" s="2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">
      <c r="A474" s="2"/>
      <c r="B474" s="2"/>
      <c r="C474" s="2"/>
      <c r="D474" s="22"/>
      <c r="E474" s="23"/>
      <c r="F474" s="2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">
      <c r="A475" s="2"/>
      <c r="B475" s="2"/>
      <c r="C475" s="2"/>
      <c r="D475" s="22"/>
      <c r="E475" s="23"/>
      <c r="F475" s="2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">
      <c r="A476" s="2"/>
      <c r="B476" s="2"/>
      <c r="C476" s="2"/>
      <c r="D476" s="22"/>
      <c r="E476" s="23"/>
      <c r="F476" s="2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">
      <c r="A477" s="2"/>
      <c r="B477" s="2"/>
      <c r="C477" s="2"/>
      <c r="D477" s="22"/>
      <c r="E477" s="23"/>
      <c r="F477" s="2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">
      <c r="A478" s="2"/>
      <c r="B478" s="2"/>
      <c r="C478" s="2"/>
      <c r="D478" s="22"/>
      <c r="E478" s="23"/>
      <c r="F478" s="2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">
      <c r="A479" s="2"/>
      <c r="B479" s="2"/>
      <c r="C479" s="2"/>
      <c r="D479" s="22"/>
      <c r="E479" s="23"/>
      <c r="F479" s="2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">
      <c r="A480" s="2"/>
      <c r="B480" s="2"/>
      <c r="C480" s="2"/>
      <c r="D480" s="22"/>
      <c r="E480" s="23"/>
      <c r="F480" s="2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">
      <c r="A481" s="2"/>
      <c r="B481" s="2"/>
      <c r="C481" s="2"/>
      <c r="D481" s="22"/>
      <c r="E481" s="23"/>
      <c r="F481" s="2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">
      <c r="A482" s="2"/>
      <c r="B482" s="2"/>
      <c r="C482" s="2"/>
      <c r="D482" s="22"/>
      <c r="E482" s="23"/>
      <c r="F482" s="2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">
      <c r="A483" s="2"/>
      <c r="B483" s="2"/>
      <c r="C483" s="2"/>
      <c r="D483" s="22"/>
      <c r="E483" s="23"/>
      <c r="F483" s="2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">
      <c r="A484" s="2"/>
      <c r="B484" s="2"/>
      <c r="C484" s="2"/>
      <c r="D484" s="22"/>
      <c r="E484" s="23"/>
      <c r="F484" s="2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">
      <c r="A485" s="2"/>
      <c r="B485" s="2"/>
      <c r="C485" s="2"/>
      <c r="D485" s="22"/>
      <c r="E485" s="23"/>
      <c r="F485" s="2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">
      <c r="A486" s="2"/>
      <c r="B486" s="2"/>
      <c r="C486" s="2"/>
      <c r="D486" s="22"/>
      <c r="E486" s="23"/>
      <c r="F486" s="2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">
      <c r="A487" s="2"/>
      <c r="B487" s="2"/>
      <c r="C487" s="2"/>
      <c r="D487" s="22"/>
      <c r="E487" s="23"/>
      <c r="F487" s="2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">
      <c r="A488" s="2"/>
      <c r="B488" s="2"/>
      <c r="C488" s="2"/>
      <c r="D488" s="22"/>
      <c r="E488" s="23"/>
      <c r="F488" s="2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">
      <c r="A489" s="2"/>
      <c r="B489" s="2"/>
      <c r="C489" s="2"/>
      <c r="D489" s="22"/>
      <c r="E489" s="23"/>
      <c r="F489" s="2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">
      <c r="A490" s="2"/>
      <c r="B490" s="2"/>
      <c r="C490" s="2"/>
      <c r="D490" s="22"/>
      <c r="E490" s="23"/>
      <c r="F490" s="2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">
      <c r="A491" s="2"/>
      <c r="B491" s="2"/>
      <c r="C491" s="2"/>
      <c r="D491" s="22"/>
      <c r="E491" s="23"/>
      <c r="F491" s="2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">
      <c r="A492" s="2"/>
      <c r="B492" s="2"/>
      <c r="C492" s="2"/>
      <c r="D492" s="22"/>
      <c r="E492" s="23"/>
      <c r="F492" s="2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">
      <c r="A493" s="2"/>
      <c r="B493" s="2"/>
      <c r="C493" s="2"/>
      <c r="D493" s="22"/>
      <c r="E493" s="23"/>
      <c r="F493" s="2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">
      <c r="A494" s="2"/>
      <c r="B494" s="2"/>
      <c r="C494" s="2"/>
      <c r="D494" s="22"/>
      <c r="E494" s="23"/>
      <c r="F494" s="2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">
      <c r="A495" s="2"/>
      <c r="B495" s="2"/>
      <c r="C495" s="2"/>
      <c r="D495" s="22"/>
      <c r="E495" s="23"/>
      <c r="F495" s="2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">
      <c r="A496" s="2"/>
      <c r="B496" s="2"/>
      <c r="C496" s="2"/>
      <c r="D496" s="22"/>
      <c r="E496" s="23"/>
      <c r="F496" s="2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">
      <c r="A497" s="2"/>
      <c r="B497" s="2"/>
      <c r="C497" s="2"/>
      <c r="D497" s="22"/>
      <c r="E497" s="23"/>
      <c r="F497" s="2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">
      <c r="A498" s="2"/>
      <c r="B498" s="2"/>
      <c r="C498" s="2"/>
      <c r="D498" s="22"/>
      <c r="E498" s="23"/>
      <c r="F498" s="2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">
      <c r="A499" s="2"/>
      <c r="B499" s="2"/>
      <c r="C499" s="2"/>
      <c r="D499" s="22"/>
      <c r="E499" s="23"/>
      <c r="F499" s="2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">
      <c r="A500" s="2"/>
      <c r="B500" s="2"/>
      <c r="C500" s="2"/>
      <c r="D500" s="22"/>
      <c r="E500" s="23"/>
      <c r="F500" s="2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">
      <c r="A501" s="2"/>
      <c r="B501" s="2"/>
      <c r="C501" s="2"/>
      <c r="D501" s="22"/>
      <c r="E501" s="23"/>
      <c r="F501" s="2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">
      <c r="A502" s="2"/>
      <c r="B502" s="2"/>
      <c r="C502" s="2"/>
      <c r="D502" s="22"/>
      <c r="E502" s="23"/>
      <c r="F502" s="2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">
      <c r="A503" s="2"/>
      <c r="B503" s="2"/>
      <c r="C503" s="2"/>
      <c r="D503" s="22"/>
      <c r="E503" s="23"/>
      <c r="F503" s="2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">
      <c r="A504" s="2"/>
      <c r="B504" s="2"/>
      <c r="C504" s="2"/>
      <c r="D504" s="22"/>
      <c r="E504" s="23"/>
      <c r="F504" s="2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">
      <c r="A505" s="2"/>
      <c r="B505" s="2"/>
      <c r="C505" s="2"/>
      <c r="D505" s="22"/>
      <c r="E505" s="23"/>
      <c r="F505" s="2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">
      <c r="A506" s="2"/>
      <c r="B506" s="2"/>
      <c r="C506" s="2"/>
      <c r="D506" s="22"/>
      <c r="E506" s="23"/>
      <c r="F506" s="2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">
      <c r="A507" s="2"/>
      <c r="B507" s="2"/>
      <c r="C507" s="2"/>
      <c r="D507" s="22"/>
      <c r="E507" s="23"/>
      <c r="F507" s="2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">
      <c r="A508" s="2"/>
      <c r="B508" s="2"/>
      <c r="C508" s="2"/>
      <c r="D508" s="22"/>
      <c r="E508" s="23"/>
      <c r="F508" s="2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">
      <c r="A509" s="2"/>
      <c r="B509" s="2"/>
      <c r="C509" s="2"/>
      <c r="D509" s="22"/>
      <c r="E509" s="23"/>
      <c r="F509" s="2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">
      <c r="A510" s="2"/>
      <c r="B510" s="2"/>
      <c r="C510" s="2"/>
      <c r="D510" s="22"/>
      <c r="E510" s="23"/>
      <c r="F510" s="2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">
      <c r="A511" s="2"/>
      <c r="B511" s="2"/>
      <c r="C511" s="2"/>
      <c r="D511" s="22"/>
      <c r="E511" s="23"/>
      <c r="F511" s="2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">
      <c r="A512" s="2"/>
      <c r="B512" s="2"/>
      <c r="C512" s="2"/>
      <c r="D512" s="22"/>
      <c r="E512" s="23"/>
      <c r="F512" s="2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">
      <c r="A513" s="2"/>
      <c r="B513" s="2"/>
      <c r="C513" s="2"/>
      <c r="D513" s="22"/>
      <c r="E513" s="23"/>
      <c r="F513" s="2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">
      <c r="A514" s="2"/>
      <c r="B514" s="2"/>
      <c r="C514" s="2"/>
      <c r="D514" s="22"/>
      <c r="E514" s="23"/>
      <c r="F514" s="2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">
      <c r="A515" s="2"/>
      <c r="B515" s="2"/>
      <c r="C515" s="2"/>
      <c r="D515" s="22"/>
      <c r="E515" s="23"/>
      <c r="F515" s="2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">
      <c r="A516" s="2"/>
      <c r="B516" s="2"/>
      <c r="C516" s="2"/>
      <c r="D516" s="22"/>
      <c r="E516" s="23"/>
      <c r="F516" s="2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">
      <c r="A517" s="2"/>
      <c r="B517" s="2"/>
      <c r="C517" s="2"/>
      <c r="D517" s="22"/>
      <c r="E517" s="23"/>
      <c r="F517" s="2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">
      <c r="A518" s="2"/>
      <c r="B518" s="2"/>
      <c r="C518" s="2"/>
      <c r="D518" s="22"/>
      <c r="E518" s="23"/>
      <c r="F518" s="2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">
      <c r="A519" s="2"/>
      <c r="B519" s="2"/>
      <c r="C519" s="2"/>
      <c r="D519" s="22"/>
      <c r="E519" s="23"/>
      <c r="F519" s="2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">
      <c r="A520" s="2"/>
      <c r="B520" s="2"/>
      <c r="C520" s="2"/>
      <c r="D520" s="22"/>
      <c r="E520" s="23"/>
      <c r="F520" s="2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">
      <c r="A521" s="2"/>
      <c r="B521" s="2"/>
      <c r="C521" s="2"/>
      <c r="D521" s="22"/>
      <c r="E521" s="23"/>
      <c r="F521" s="2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">
      <c r="A522" s="2"/>
      <c r="B522" s="2"/>
      <c r="C522" s="2"/>
      <c r="D522" s="22"/>
      <c r="E522" s="23"/>
      <c r="F522" s="2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">
      <c r="A523" s="2"/>
      <c r="B523" s="2"/>
      <c r="C523" s="2"/>
      <c r="D523" s="22"/>
      <c r="E523" s="23"/>
      <c r="F523" s="2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">
      <c r="A524" s="2"/>
      <c r="B524" s="2"/>
      <c r="C524" s="2"/>
      <c r="D524" s="22"/>
      <c r="E524" s="23"/>
      <c r="F524" s="2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">
      <c r="A525" s="2"/>
      <c r="B525" s="2"/>
      <c r="C525" s="2"/>
      <c r="D525" s="22"/>
      <c r="E525" s="23"/>
      <c r="F525" s="2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">
      <c r="A526" s="2"/>
      <c r="B526" s="2"/>
      <c r="C526" s="2"/>
      <c r="D526" s="22"/>
      <c r="E526" s="23"/>
      <c r="F526" s="2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">
      <c r="A527" s="2"/>
      <c r="B527" s="2"/>
      <c r="C527" s="2"/>
      <c r="D527" s="22"/>
      <c r="E527" s="23"/>
      <c r="F527" s="2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">
      <c r="A528" s="2"/>
      <c r="B528" s="2"/>
      <c r="C528" s="2"/>
      <c r="D528" s="22"/>
      <c r="E528" s="23"/>
      <c r="F528" s="2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">
      <c r="A529" s="2"/>
      <c r="B529" s="2"/>
      <c r="C529" s="2"/>
      <c r="D529" s="22"/>
      <c r="E529" s="23"/>
      <c r="F529" s="2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">
      <c r="A530" s="2"/>
      <c r="B530" s="2"/>
      <c r="C530" s="2"/>
      <c r="D530" s="22"/>
      <c r="E530" s="23"/>
      <c r="F530" s="2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">
      <c r="A531" s="2"/>
      <c r="B531" s="2"/>
      <c r="C531" s="2"/>
      <c r="D531" s="22"/>
      <c r="E531" s="23"/>
      <c r="F531" s="2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">
      <c r="A532" s="2"/>
      <c r="B532" s="2"/>
      <c r="C532" s="2"/>
      <c r="D532" s="22"/>
      <c r="E532" s="23"/>
      <c r="F532" s="2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">
      <c r="A533" s="2"/>
      <c r="B533" s="2"/>
      <c r="C533" s="2"/>
      <c r="D533" s="22"/>
      <c r="E533" s="23"/>
      <c r="F533" s="2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">
      <c r="A534" s="2"/>
      <c r="B534" s="2"/>
      <c r="C534" s="2"/>
      <c r="D534" s="22"/>
      <c r="E534" s="23"/>
      <c r="F534" s="2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">
      <c r="A535" s="2"/>
      <c r="B535" s="2"/>
      <c r="C535" s="2"/>
      <c r="D535" s="22"/>
      <c r="E535" s="23"/>
      <c r="F535" s="2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">
      <c r="A536" s="2"/>
      <c r="B536" s="2"/>
      <c r="C536" s="2"/>
      <c r="D536" s="22"/>
      <c r="E536" s="23"/>
      <c r="F536" s="2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">
      <c r="A537" s="2"/>
      <c r="B537" s="2"/>
      <c r="C537" s="2"/>
      <c r="D537" s="22"/>
      <c r="E537" s="23"/>
      <c r="F537" s="2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">
      <c r="A538" s="2"/>
      <c r="B538" s="2"/>
      <c r="C538" s="2"/>
      <c r="D538" s="22"/>
      <c r="E538" s="23"/>
      <c r="F538" s="2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">
      <c r="A539" s="2"/>
      <c r="B539" s="2"/>
      <c r="C539" s="2"/>
      <c r="D539" s="22"/>
      <c r="E539" s="23"/>
      <c r="F539" s="2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">
      <c r="A540" s="2"/>
      <c r="B540" s="2"/>
      <c r="C540" s="2"/>
      <c r="D540" s="22"/>
      <c r="E540" s="23"/>
      <c r="F540" s="2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">
      <c r="A541" s="2"/>
      <c r="B541" s="2"/>
      <c r="C541" s="2"/>
      <c r="D541" s="22"/>
      <c r="E541" s="23"/>
      <c r="F541" s="2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">
      <c r="A542" s="2"/>
      <c r="B542" s="2"/>
      <c r="C542" s="2"/>
      <c r="D542" s="22"/>
      <c r="E542" s="23"/>
      <c r="F542" s="2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">
      <c r="A543" s="2"/>
      <c r="B543" s="2"/>
      <c r="C543" s="2"/>
      <c r="D543" s="22"/>
      <c r="E543" s="23"/>
      <c r="F543" s="2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">
      <c r="A544" s="2"/>
      <c r="B544" s="2"/>
      <c r="C544" s="2"/>
      <c r="D544" s="22"/>
      <c r="E544" s="23"/>
      <c r="F544" s="2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">
      <c r="A545" s="2"/>
      <c r="B545" s="2"/>
      <c r="C545" s="2"/>
      <c r="D545" s="22"/>
      <c r="E545" s="23"/>
      <c r="F545" s="2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">
      <c r="A546" s="2"/>
      <c r="B546" s="2"/>
      <c r="C546" s="2"/>
      <c r="D546" s="22"/>
      <c r="E546" s="23"/>
      <c r="F546" s="2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">
      <c r="A547" s="2"/>
      <c r="B547" s="2"/>
      <c r="C547" s="2"/>
      <c r="D547" s="22"/>
      <c r="E547" s="23"/>
      <c r="F547" s="2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">
      <c r="A548" s="2"/>
      <c r="B548" s="2"/>
      <c r="C548" s="2"/>
      <c r="D548" s="22"/>
      <c r="E548" s="23"/>
      <c r="F548" s="2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">
      <c r="A549" s="2"/>
      <c r="B549" s="2"/>
      <c r="C549" s="2"/>
      <c r="D549" s="22"/>
      <c r="E549" s="23"/>
      <c r="F549" s="2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">
      <c r="A550" s="2"/>
      <c r="B550" s="2"/>
      <c r="C550" s="2"/>
      <c r="D550" s="22"/>
      <c r="E550" s="23"/>
      <c r="F550" s="2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">
      <c r="A551" s="2"/>
      <c r="B551" s="2"/>
      <c r="C551" s="2"/>
      <c r="D551" s="22"/>
      <c r="E551" s="23"/>
      <c r="F551" s="2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">
      <c r="A552" s="2"/>
      <c r="B552" s="2"/>
      <c r="C552" s="2"/>
      <c r="D552" s="22"/>
      <c r="E552" s="23"/>
      <c r="F552" s="2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">
      <c r="A553" s="2"/>
      <c r="B553" s="2"/>
      <c r="C553" s="2"/>
      <c r="D553" s="22"/>
      <c r="E553" s="23"/>
      <c r="F553" s="2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">
      <c r="A554" s="2"/>
      <c r="B554" s="2"/>
      <c r="C554" s="2"/>
      <c r="D554" s="22"/>
      <c r="E554" s="23"/>
      <c r="F554" s="2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">
      <c r="A555" s="2"/>
      <c r="B555" s="2"/>
      <c r="C555" s="2"/>
      <c r="D555" s="22"/>
      <c r="E555" s="23"/>
      <c r="F555" s="2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">
      <c r="A556" s="2"/>
      <c r="B556" s="2"/>
      <c r="C556" s="2"/>
      <c r="D556" s="22"/>
      <c r="E556" s="23"/>
      <c r="F556" s="2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">
      <c r="A557" s="2"/>
      <c r="B557" s="2"/>
      <c r="C557" s="2"/>
      <c r="D557" s="22"/>
      <c r="E557" s="23"/>
      <c r="F557" s="2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">
      <c r="A558" s="2"/>
      <c r="B558" s="2"/>
      <c r="C558" s="2"/>
      <c r="D558" s="22"/>
      <c r="E558" s="23"/>
      <c r="F558" s="2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">
      <c r="A559" s="2"/>
      <c r="B559" s="2"/>
      <c r="C559" s="2"/>
      <c r="D559" s="22"/>
      <c r="E559" s="23"/>
      <c r="F559" s="2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">
      <c r="A560" s="2"/>
      <c r="B560" s="2"/>
      <c r="C560" s="2"/>
      <c r="D560" s="22"/>
      <c r="E560" s="23"/>
      <c r="F560" s="2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">
      <c r="A561" s="2"/>
      <c r="B561" s="2"/>
      <c r="C561" s="2"/>
      <c r="D561" s="22"/>
      <c r="E561" s="23"/>
      <c r="F561" s="2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">
      <c r="A562" s="2"/>
      <c r="B562" s="2"/>
      <c r="C562" s="2"/>
      <c r="D562" s="22"/>
      <c r="E562" s="23"/>
      <c r="F562" s="2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">
      <c r="A563" s="2"/>
      <c r="B563" s="2"/>
      <c r="C563" s="2"/>
      <c r="D563" s="22"/>
      <c r="E563" s="23"/>
      <c r="F563" s="2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">
      <c r="A564" s="2"/>
      <c r="B564" s="2"/>
      <c r="C564" s="2"/>
      <c r="D564" s="22"/>
      <c r="E564" s="23"/>
      <c r="F564" s="2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">
      <c r="A565" s="2"/>
      <c r="B565" s="2"/>
      <c r="C565" s="2"/>
      <c r="D565" s="22"/>
      <c r="E565" s="23"/>
      <c r="F565" s="2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">
      <c r="A566" s="2"/>
      <c r="B566" s="2"/>
      <c r="C566" s="2"/>
      <c r="D566" s="22"/>
      <c r="E566" s="23"/>
      <c r="F566" s="2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">
      <c r="A567" s="2"/>
      <c r="B567" s="2"/>
      <c r="C567" s="2"/>
      <c r="D567" s="22"/>
      <c r="E567" s="23"/>
      <c r="F567" s="2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">
      <c r="A568" s="2"/>
      <c r="B568" s="2"/>
      <c r="C568" s="2"/>
      <c r="D568" s="22"/>
      <c r="E568" s="23"/>
      <c r="F568" s="2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">
      <c r="A569" s="2"/>
      <c r="B569" s="2"/>
      <c r="C569" s="2"/>
      <c r="D569" s="22"/>
      <c r="E569" s="23"/>
      <c r="F569" s="2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">
      <c r="A570" s="2"/>
      <c r="B570" s="2"/>
      <c r="C570" s="2"/>
      <c r="D570" s="22"/>
      <c r="E570" s="23"/>
      <c r="F570" s="2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">
      <c r="A571" s="2"/>
      <c r="B571" s="2"/>
      <c r="C571" s="2"/>
      <c r="D571" s="22"/>
      <c r="E571" s="23"/>
      <c r="F571" s="2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">
      <c r="A572" s="2"/>
      <c r="B572" s="2"/>
      <c r="C572" s="2"/>
      <c r="D572" s="22"/>
      <c r="E572" s="23"/>
      <c r="F572" s="2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">
      <c r="A573" s="2"/>
      <c r="B573" s="2"/>
      <c r="C573" s="2"/>
      <c r="D573" s="22"/>
      <c r="E573" s="23"/>
      <c r="F573" s="2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">
      <c r="A574" s="2"/>
      <c r="B574" s="2"/>
      <c r="C574" s="2"/>
      <c r="D574" s="22"/>
      <c r="E574" s="23"/>
      <c r="F574" s="2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">
      <c r="A575" s="2"/>
      <c r="B575" s="2"/>
      <c r="C575" s="2"/>
      <c r="D575" s="22"/>
      <c r="E575" s="23"/>
      <c r="F575" s="2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">
      <c r="A576" s="2"/>
      <c r="B576" s="2"/>
      <c r="C576" s="2"/>
      <c r="D576" s="22"/>
      <c r="E576" s="23"/>
      <c r="F576" s="2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">
      <c r="A577" s="2"/>
      <c r="B577" s="2"/>
      <c r="C577" s="2"/>
      <c r="D577" s="22"/>
      <c r="E577" s="23"/>
      <c r="F577" s="2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">
      <c r="A578" s="2"/>
      <c r="B578" s="2"/>
      <c r="C578" s="2"/>
      <c r="D578" s="22"/>
      <c r="E578" s="23"/>
      <c r="F578" s="2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">
      <c r="A579" s="2"/>
      <c r="B579" s="2"/>
      <c r="C579" s="2"/>
      <c r="D579" s="22"/>
      <c r="E579" s="23"/>
      <c r="F579" s="2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">
      <c r="A580" s="2"/>
      <c r="B580" s="2"/>
      <c r="C580" s="2"/>
      <c r="D580" s="22"/>
      <c r="E580" s="23"/>
      <c r="F580" s="2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">
      <c r="A581" s="2"/>
      <c r="B581" s="2"/>
      <c r="C581" s="2"/>
      <c r="D581" s="22"/>
      <c r="E581" s="23"/>
      <c r="F581" s="2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">
      <c r="A582" s="2"/>
      <c r="B582" s="2"/>
      <c r="C582" s="2"/>
      <c r="D582" s="22"/>
      <c r="E582" s="23"/>
      <c r="F582" s="2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">
      <c r="A583" s="2"/>
      <c r="B583" s="2"/>
      <c r="C583" s="2"/>
      <c r="D583" s="22"/>
      <c r="E583" s="23"/>
      <c r="F583" s="2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">
      <c r="A584" s="2"/>
      <c r="B584" s="2"/>
      <c r="C584" s="2"/>
      <c r="D584" s="22"/>
      <c r="E584" s="23"/>
      <c r="F584" s="2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">
      <c r="A585" s="2"/>
      <c r="B585" s="2"/>
      <c r="C585" s="2"/>
      <c r="D585" s="22"/>
      <c r="E585" s="23"/>
      <c r="F585" s="2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">
      <c r="A586" s="2"/>
      <c r="B586" s="2"/>
      <c r="C586" s="2"/>
      <c r="D586" s="22"/>
      <c r="E586" s="23"/>
      <c r="F586" s="2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">
      <c r="A587" s="2"/>
      <c r="B587" s="2"/>
      <c r="C587" s="2"/>
      <c r="D587" s="22"/>
      <c r="E587" s="23"/>
      <c r="F587" s="2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">
      <c r="A588" s="2"/>
      <c r="B588" s="2"/>
      <c r="C588" s="2"/>
      <c r="D588" s="22"/>
      <c r="E588" s="23"/>
      <c r="F588" s="2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">
      <c r="A589" s="2"/>
      <c r="B589" s="2"/>
      <c r="C589" s="2"/>
      <c r="D589" s="22"/>
      <c r="E589" s="23"/>
      <c r="F589" s="2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">
      <c r="A590" s="2"/>
      <c r="B590" s="2"/>
      <c r="C590" s="2"/>
      <c r="D590" s="22"/>
      <c r="E590" s="23"/>
      <c r="F590" s="2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">
      <c r="A591" s="2"/>
      <c r="B591" s="2"/>
      <c r="C591" s="2"/>
      <c r="D591" s="22"/>
      <c r="E591" s="23"/>
      <c r="F591" s="2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">
      <c r="A592" s="2"/>
      <c r="B592" s="2"/>
      <c r="C592" s="2"/>
      <c r="D592" s="22"/>
      <c r="E592" s="23"/>
      <c r="F592" s="2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">
      <c r="A593" s="2"/>
      <c r="B593" s="2"/>
      <c r="C593" s="2"/>
      <c r="D593" s="22"/>
      <c r="E593" s="23"/>
      <c r="F593" s="2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">
      <c r="A594" s="2"/>
      <c r="B594" s="2"/>
      <c r="C594" s="2"/>
      <c r="D594" s="22"/>
      <c r="E594" s="23"/>
      <c r="F594" s="2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">
      <c r="A595" s="2"/>
      <c r="B595" s="2"/>
      <c r="C595" s="2"/>
      <c r="D595" s="22"/>
      <c r="E595" s="23"/>
      <c r="F595" s="2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">
      <c r="A596" s="2"/>
      <c r="B596" s="2"/>
      <c r="C596" s="2"/>
      <c r="D596" s="22"/>
      <c r="E596" s="23"/>
      <c r="F596" s="2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">
      <c r="A597" s="2"/>
      <c r="B597" s="2"/>
      <c r="C597" s="2"/>
      <c r="D597" s="22"/>
      <c r="E597" s="23"/>
      <c r="F597" s="2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">
      <c r="A598" s="2"/>
      <c r="B598" s="2"/>
      <c r="C598" s="2"/>
      <c r="D598" s="22"/>
      <c r="E598" s="23"/>
      <c r="F598" s="2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">
      <c r="A599" s="2"/>
      <c r="B599" s="2"/>
      <c r="C599" s="2"/>
      <c r="D599" s="22"/>
      <c r="E599" s="23"/>
      <c r="F599" s="2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">
      <c r="A600" s="2"/>
      <c r="B600" s="2"/>
      <c r="C600" s="2"/>
      <c r="D600" s="22"/>
      <c r="E600" s="23"/>
      <c r="F600" s="2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">
      <c r="A601" s="2"/>
      <c r="B601" s="2"/>
      <c r="C601" s="2"/>
      <c r="D601" s="22"/>
      <c r="E601" s="23"/>
      <c r="F601" s="2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">
      <c r="A602" s="2"/>
      <c r="B602" s="2"/>
      <c r="C602" s="2"/>
      <c r="D602" s="22"/>
      <c r="E602" s="23"/>
      <c r="F602" s="2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">
      <c r="A603" s="2"/>
      <c r="B603" s="2"/>
      <c r="C603" s="2"/>
      <c r="D603" s="22"/>
      <c r="E603" s="23"/>
      <c r="F603" s="2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">
      <c r="A604" s="2"/>
      <c r="B604" s="2"/>
      <c r="C604" s="2"/>
      <c r="D604" s="22"/>
      <c r="E604" s="23"/>
      <c r="F604" s="2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">
      <c r="A605" s="2"/>
      <c r="B605" s="2"/>
      <c r="C605" s="2"/>
      <c r="D605" s="22"/>
      <c r="E605" s="23"/>
      <c r="F605" s="2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">
      <c r="A606" s="2"/>
      <c r="B606" s="2"/>
      <c r="C606" s="2"/>
      <c r="D606" s="22"/>
      <c r="E606" s="23"/>
      <c r="F606" s="2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">
      <c r="A607" s="2"/>
      <c r="B607" s="2"/>
      <c r="C607" s="2"/>
      <c r="D607" s="22"/>
      <c r="E607" s="23"/>
      <c r="F607" s="2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">
      <c r="A608" s="2"/>
      <c r="B608" s="2"/>
      <c r="C608" s="2"/>
      <c r="D608" s="22"/>
      <c r="E608" s="23"/>
      <c r="F608" s="2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">
      <c r="A609" s="2"/>
      <c r="B609" s="2"/>
      <c r="C609" s="2"/>
      <c r="D609" s="22"/>
      <c r="E609" s="23"/>
      <c r="F609" s="2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">
      <c r="A610" s="2"/>
      <c r="B610" s="2"/>
      <c r="C610" s="2"/>
      <c r="D610" s="22"/>
      <c r="E610" s="23"/>
      <c r="F610" s="2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">
      <c r="A611" s="2"/>
      <c r="B611" s="2"/>
      <c r="C611" s="2"/>
      <c r="D611" s="22"/>
      <c r="E611" s="23"/>
      <c r="F611" s="2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">
      <c r="A612" s="2"/>
      <c r="B612" s="2"/>
      <c r="C612" s="2"/>
      <c r="D612" s="22"/>
      <c r="E612" s="23"/>
      <c r="F612" s="2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">
      <c r="A613" s="2"/>
      <c r="B613" s="2"/>
      <c r="C613" s="2"/>
      <c r="D613" s="22"/>
      <c r="E613" s="23"/>
      <c r="F613" s="2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">
      <c r="A614" s="2"/>
      <c r="B614" s="2"/>
      <c r="C614" s="2"/>
      <c r="D614" s="22"/>
      <c r="E614" s="23"/>
      <c r="F614" s="2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">
      <c r="A615" s="2"/>
      <c r="B615" s="2"/>
      <c r="C615" s="2"/>
      <c r="D615" s="22"/>
      <c r="E615" s="23"/>
      <c r="F615" s="2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">
      <c r="A616" s="2"/>
      <c r="B616" s="2"/>
      <c r="C616" s="2"/>
      <c r="D616" s="22"/>
      <c r="E616" s="23"/>
      <c r="F616" s="2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">
      <c r="A617" s="2"/>
      <c r="B617" s="2"/>
      <c r="C617" s="2"/>
      <c r="D617" s="22"/>
      <c r="E617" s="23"/>
      <c r="F617" s="2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">
      <c r="A618" s="2"/>
      <c r="B618" s="2"/>
      <c r="C618" s="2"/>
      <c r="D618" s="22"/>
      <c r="E618" s="23"/>
      <c r="F618" s="2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">
      <c r="A619" s="2"/>
      <c r="B619" s="2"/>
      <c r="C619" s="2"/>
      <c r="D619" s="22"/>
      <c r="E619" s="23"/>
      <c r="F619" s="2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">
      <c r="A620" s="2"/>
      <c r="B620" s="2"/>
      <c r="C620" s="2"/>
      <c r="D620" s="22"/>
      <c r="E620" s="23"/>
      <c r="F620" s="2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">
      <c r="A621" s="2"/>
      <c r="B621" s="2"/>
      <c r="C621" s="2"/>
      <c r="D621" s="22"/>
      <c r="E621" s="23"/>
      <c r="F621" s="2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">
      <c r="A622" s="2"/>
      <c r="B622" s="2"/>
      <c r="C622" s="2"/>
      <c r="D622" s="22"/>
      <c r="E622" s="23"/>
      <c r="F622" s="2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">
      <c r="A623" s="2"/>
      <c r="B623" s="2"/>
      <c r="C623" s="2"/>
      <c r="D623" s="22"/>
      <c r="E623" s="23"/>
      <c r="F623" s="2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">
      <c r="A624" s="2"/>
      <c r="B624" s="2"/>
      <c r="C624" s="2"/>
      <c r="D624" s="22"/>
      <c r="E624" s="23"/>
      <c r="F624" s="2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">
      <c r="A625" s="2"/>
      <c r="B625" s="2"/>
      <c r="C625" s="2"/>
      <c r="D625" s="22"/>
      <c r="E625" s="23"/>
      <c r="F625" s="2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">
      <c r="A626" s="2"/>
      <c r="B626" s="2"/>
      <c r="C626" s="2"/>
      <c r="D626" s="22"/>
      <c r="E626" s="23"/>
      <c r="F626" s="2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">
      <c r="A627" s="2"/>
      <c r="B627" s="2"/>
      <c r="C627" s="2"/>
      <c r="D627" s="22"/>
      <c r="E627" s="23"/>
      <c r="F627" s="2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">
      <c r="A628" s="2"/>
      <c r="B628" s="2"/>
      <c r="C628" s="2"/>
      <c r="D628" s="22"/>
      <c r="E628" s="23"/>
      <c r="F628" s="2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">
      <c r="A629" s="2"/>
      <c r="B629" s="2"/>
      <c r="C629" s="2"/>
      <c r="D629" s="22"/>
      <c r="E629" s="23"/>
      <c r="F629" s="2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">
      <c r="A630" s="2"/>
      <c r="B630" s="2"/>
      <c r="C630" s="2"/>
      <c r="D630" s="22"/>
      <c r="E630" s="23"/>
      <c r="F630" s="2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">
      <c r="A631" s="2"/>
      <c r="B631" s="2"/>
      <c r="C631" s="2"/>
      <c r="D631" s="22"/>
      <c r="E631" s="23"/>
      <c r="F631" s="2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">
      <c r="A632" s="2"/>
      <c r="B632" s="2"/>
      <c r="C632" s="2"/>
      <c r="D632" s="22"/>
      <c r="E632" s="23"/>
      <c r="F632" s="2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">
      <c r="A633" s="2"/>
      <c r="B633" s="2"/>
      <c r="C633" s="2"/>
      <c r="D633" s="22"/>
      <c r="E633" s="23"/>
      <c r="F633" s="2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">
      <c r="A634" s="2"/>
      <c r="B634" s="2"/>
      <c r="C634" s="2"/>
      <c r="D634" s="22"/>
      <c r="E634" s="23"/>
      <c r="F634" s="2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">
      <c r="A635" s="2"/>
      <c r="B635" s="2"/>
      <c r="C635" s="2"/>
      <c r="D635" s="22"/>
      <c r="E635" s="23"/>
      <c r="F635" s="2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">
      <c r="A636" s="2"/>
      <c r="B636" s="2"/>
      <c r="C636" s="2"/>
      <c r="D636" s="22"/>
      <c r="E636" s="23"/>
      <c r="F636" s="2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">
      <c r="A637" s="2"/>
      <c r="B637" s="2"/>
      <c r="C637" s="2"/>
      <c r="D637" s="22"/>
      <c r="E637" s="23"/>
      <c r="F637" s="2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">
      <c r="A638" s="2"/>
      <c r="B638" s="2"/>
      <c r="C638" s="2"/>
      <c r="D638" s="22"/>
      <c r="E638" s="23"/>
      <c r="F638" s="2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">
      <c r="A639" s="2"/>
      <c r="B639" s="2"/>
      <c r="C639" s="2"/>
      <c r="D639" s="22"/>
      <c r="E639" s="23"/>
      <c r="F639" s="2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">
      <c r="A640" s="2"/>
      <c r="B640" s="2"/>
      <c r="C640" s="2"/>
      <c r="D640" s="22"/>
      <c r="E640" s="23"/>
      <c r="F640" s="2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">
      <c r="A641" s="2"/>
      <c r="B641" s="2"/>
      <c r="C641" s="2"/>
      <c r="D641" s="22"/>
      <c r="E641" s="23"/>
      <c r="F641" s="2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">
      <c r="A642" s="2"/>
      <c r="B642" s="2"/>
      <c r="C642" s="2"/>
      <c r="D642" s="22"/>
      <c r="E642" s="23"/>
      <c r="F642" s="2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">
      <c r="A643" s="2"/>
      <c r="B643" s="2"/>
      <c r="C643" s="2"/>
      <c r="D643" s="22"/>
      <c r="E643" s="23"/>
      <c r="F643" s="2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">
      <c r="A644" s="2"/>
      <c r="B644" s="2"/>
      <c r="C644" s="2"/>
      <c r="D644" s="22"/>
      <c r="E644" s="23"/>
      <c r="F644" s="2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">
      <c r="A645" s="2"/>
      <c r="B645" s="2"/>
      <c r="C645" s="2"/>
      <c r="D645" s="22"/>
      <c r="E645" s="23"/>
      <c r="F645" s="2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">
      <c r="A646" s="2"/>
      <c r="B646" s="2"/>
      <c r="C646" s="2"/>
      <c r="D646" s="22"/>
      <c r="E646" s="23"/>
      <c r="F646" s="2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">
      <c r="A647" s="2"/>
      <c r="B647" s="2"/>
      <c r="C647" s="2"/>
      <c r="D647" s="22"/>
      <c r="E647" s="23"/>
      <c r="F647" s="2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">
      <c r="A648" s="2"/>
      <c r="B648" s="2"/>
      <c r="C648" s="2"/>
      <c r="D648" s="22"/>
      <c r="E648" s="23"/>
      <c r="F648" s="2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">
      <c r="A649" s="2"/>
      <c r="B649" s="2"/>
      <c r="C649" s="2"/>
      <c r="D649" s="22"/>
      <c r="E649" s="23"/>
      <c r="F649" s="2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">
      <c r="A650" s="2"/>
      <c r="B650" s="2"/>
      <c r="C650" s="2"/>
      <c r="D650" s="22"/>
      <c r="E650" s="23"/>
      <c r="F650" s="2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">
      <c r="A651" s="2"/>
      <c r="B651" s="2"/>
      <c r="C651" s="2"/>
      <c r="D651" s="22"/>
      <c r="E651" s="23"/>
      <c r="F651" s="2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">
      <c r="A652" s="2"/>
      <c r="B652" s="2"/>
      <c r="C652" s="2"/>
      <c r="D652" s="22"/>
      <c r="E652" s="23"/>
      <c r="F652" s="2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">
      <c r="A653" s="2"/>
      <c r="B653" s="2"/>
      <c r="C653" s="2"/>
      <c r="D653" s="22"/>
      <c r="E653" s="23"/>
      <c r="F653" s="2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">
      <c r="A654" s="2"/>
      <c r="B654" s="2"/>
      <c r="C654" s="2"/>
      <c r="D654" s="22"/>
      <c r="E654" s="23"/>
      <c r="F654" s="2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">
      <c r="A655" s="2"/>
      <c r="B655" s="2"/>
      <c r="C655" s="2"/>
      <c r="D655" s="22"/>
      <c r="E655" s="23"/>
      <c r="F655" s="2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">
      <c r="A656" s="2"/>
      <c r="B656" s="2"/>
      <c r="C656" s="2"/>
      <c r="D656" s="22"/>
      <c r="E656" s="23"/>
      <c r="F656" s="2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">
      <c r="A657" s="2"/>
      <c r="B657" s="2"/>
      <c r="C657" s="2"/>
      <c r="D657" s="22"/>
      <c r="E657" s="23"/>
      <c r="F657" s="2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">
      <c r="A658" s="2"/>
      <c r="B658" s="2"/>
      <c r="C658" s="2"/>
      <c r="D658" s="22"/>
      <c r="E658" s="23"/>
      <c r="F658" s="2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">
      <c r="A659" s="2"/>
      <c r="B659" s="2"/>
      <c r="C659" s="2"/>
      <c r="D659" s="22"/>
      <c r="E659" s="23"/>
      <c r="F659" s="2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">
      <c r="A660" s="2"/>
      <c r="B660" s="2"/>
      <c r="C660" s="2"/>
      <c r="D660" s="22"/>
      <c r="E660" s="23"/>
      <c r="F660" s="2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">
      <c r="A661" s="2"/>
      <c r="B661" s="2"/>
      <c r="C661" s="2"/>
      <c r="D661" s="22"/>
      <c r="E661" s="23"/>
      <c r="F661" s="2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">
      <c r="A662" s="2"/>
      <c r="B662" s="2"/>
      <c r="C662" s="2"/>
      <c r="D662" s="22"/>
      <c r="E662" s="23"/>
      <c r="F662" s="2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">
      <c r="A663" s="2"/>
      <c r="B663" s="2"/>
      <c r="C663" s="2"/>
      <c r="D663" s="22"/>
      <c r="E663" s="23"/>
      <c r="F663" s="2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">
      <c r="A664" s="2"/>
      <c r="B664" s="2"/>
      <c r="C664" s="2"/>
      <c r="D664" s="22"/>
      <c r="E664" s="23"/>
      <c r="F664" s="2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">
      <c r="A665" s="2"/>
      <c r="B665" s="2"/>
      <c r="C665" s="2"/>
      <c r="D665" s="22"/>
      <c r="E665" s="23"/>
      <c r="F665" s="2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">
      <c r="A666" s="2"/>
      <c r="B666" s="2"/>
      <c r="C666" s="2"/>
      <c r="D666" s="22"/>
      <c r="E666" s="23"/>
      <c r="F666" s="2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">
      <c r="A667" s="2"/>
      <c r="B667" s="2"/>
      <c r="C667" s="2"/>
      <c r="D667" s="22"/>
      <c r="E667" s="23"/>
      <c r="F667" s="2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">
      <c r="A668" s="2"/>
      <c r="B668" s="2"/>
      <c r="C668" s="2"/>
      <c r="D668" s="22"/>
      <c r="E668" s="23"/>
      <c r="F668" s="2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">
      <c r="A669" s="2"/>
      <c r="B669" s="2"/>
      <c r="C669" s="2"/>
      <c r="D669" s="22"/>
      <c r="E669" s="23"/>
      <c r="F669" s="2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">
      <c r="A670" s="2"/>
      <c r="B670" s="2"/>
      <c r="C670" s="2"/>
      <c r="D670" s="22"/>
      <c r="E670" s="23"/>
      <c r="F670" s="2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">
      <c r="A671" s="2"/>
      <c r="B671" s="2"/>
      <c r="C671" s="2"/>
      <c r="D671" s="22"/>
      <c r="E671" s="23"/>
      <c r="F671" s="2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">
      <c r="A672" s="2"/>
      <c r="B672" s="2"/>
      <c r="C672" s="2"/>
      <c r="D672" s="22"/>
      <c r="E672" s="23"/>
      <c r="F672" s="2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">
      <c r="A673" s="2"/>
      <c r="B673" s="2"/>
      <c r="C673" s="2"/>
      <c r="D673" s="22"/>
      <c r="E673" s="23"/>
      <c r="F673" s="2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">
      <c r="A674" s="2"/>
      <c r="B674" s="2"/>
      <c r="C674" s="2"/>
      <c r="D674" s="22"/>
      <c r="E674" s="23"/>
      <c r="F674" s="2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">
      <c r="A675" s="2"/>
      <c r="B675" s="2"/>
      <c r="C675" s="2"/>
      <c r="D675" s="22"/>
      <c r="E675" s="23"/>
      <c r="F675" s="2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">
      <c r="A676" s="2"/>
      <c r="B676" s="2"/>
      <c r="C676" s="2"/>
      <c r="D676" s="22"/>
      <c r="E676" s="23"/>
      <c r="F676" s="2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">
      <c r="A677" s="2"/>
      <c r="B677" s="2"/>
      <c r="C677" s="2"/>
      <c r="D677" s="22"/>
      <c r="E677" s="23"/>
      <c r="F677" s="2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">
      <c r="A678" s="2"/>
      <c r="B678" s="2"/>
      <c r="C678" s="2"/>
      <c r="D678" s="22"/>
      <c r="E678" s="23"/>
      <c r="F678" s="2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">
      <c r="A679" s="2"/>
      <c r="B679" s="2"/>
      <c r="C679" s="2"/>
      <c r="D679" s="22"/>
      <c r="E679" s="23"/>
      <c r="F679" s="2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">
      <c r="A680" s="2"/>
      <c r="B680" s="2"/>
      <c r="C680" s="2"/>
      <c r="D680" s="22"/>
      <c r="E680" s="23"/>
      <c r="F680" s="2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">
      <c r="A681" s="2"/>
      <c r="B681" s="2"/>
      <c r="C681" s="2"/>
      <c r="D681" s="22"/>
      <c r="E681" s="23"/>
      <c r="F681" s="2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">
      <c r="A682" s="2"/>
      <c r="B682" s="2"/>
      <c r="C682" s="2"/>
      <c r="D682" s="22"/>
      <c r="E682" s="23"/>
      <c r="F682" s="2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">
      <c r="A683" s="2"/>
      <c r="B683" s="2"/>
      <c r="C683" s="2"/>
      <c r="D683" s="22"/>
      <c r="E683" s="23"/>
      <c r="F683" s="2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">
      <c r="A684" s="2"/>
      <c r="B684" s="2"/>
      <c r="C684" s="2"/>
      <c r="D684" s="22"/>
      <c r="E684" s="23"/>
      <c r="F684" s="2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">
      <c r="A685" s="2"/>
      <c r="B685" s="2"/>
      <c r="C685" s="2"/>
      <c r="D685" s="22"/>
      <c r="E685" s="23"/>
      <c r="F685" s="2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">
      <c r="A686" s="2"/>
      <c r="B686" s="2"/>
      <c r="C686" s="2"/>
      <c r="D686" s="22"/>
      <c r="E686" s="23"/>
      <c r="F686" s="2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">
      <c r="A687" s="2"/>
      <c r="B687" s="2"/>
      <c r="C687" s="2"/>
      <c r="D687" s="22"/>
      <c r="E687" s="23"/>
      <c r="F687" s="2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">
      <c r="A688" s="2"/>
      <c r="B688" s="2"/>
      <c r="C688" s="2"/>
      <c r="D688" s="22"/>
      <c r="E688" s="23"/>
      <c r="F688" s="2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">
      <c r="A689" s="2"/>
      <c r="B689" s="2"/>
      <c r="C689" s="2"/>
      <c r="D689" s="22"/>
      <c r="E689" s="23"/>
      <c r="F689" s="2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">
      <c r="A690" s="2"/>
      <c r="B690" s="2"/>
      <c r="C690" s="2"/>
      <c r="D690" s="22"/>
      <c r="E690" s="23"/>
      <c r="F690" s="2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">
      <c r="A691" s="2"/>
      <c r="B691" s="2"/>
      <c r="C691" s="2"/>
      <c r="D691" s="22"/>
      <c r="E691" s="23"/>
      <c r="F691" s="2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">
      <c r="A692" s="2"/>
      <c r="B692" s="2"/>
      <c r="C692" s="2"/>
      <c r="D692" s="22"/>
      <c r="E692" s="23"/>
      <c r="F692" s="2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">
      <c r="A693" s="2"/>
      <c r="B693" s="2"/>
      <c r="C693" s="2"/>
      <c r="D693" s="22"/>
      <c r="E693" s="23"/>
      <c r="F693" s="2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">
      <c r="A694" s="2"/>
      <c r="B694" s="2"/>
      <c r="C694" s="2"/>
      <c r="D694" s="22"/>
      <c r="E694" s="23"/>
      <c r="F694" s="2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">
      <c r="A695" s="2"/>
      <c r="B695" s="2"/>
      <c r="C695" s="2"/>
      <c r="D695" s="22"/>
      <c r="E695" s="23"/>
      <c r="F695" s="2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">
      <c r="A696" s="2"/>
      <c r="B696" s="2"/>
      <c r="C696" s="2"/>
      <c r="D696" s="22"/>
      <c r="E696" s="23"/>
      <c r="F696" s="2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">
      <c r="A697" s="2"/>
      <c r="B697" s="2"/>
      <c r="C697" s="2"/>
      <c r="D697" s="22"/>
      <c r="E697" s="23"/>
      <c r="F697" s="2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">
      <c r="A698" s="2"/>
      <c r="B698" s="2"/>
      <c r="C698" s="2"/>
      <c r="D698" s="22"/>
      <c r="E698" s="23"/>
      <c r="F698" s="2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">
      <c r="A699" s="2"/>
      <c r="B699" s="2"/>
      <c r="C699" s="2"/>
      <c r="D699" s="22"/>
      <c r="E699" s="23"/>
      <c r="F699" s="2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">
      <c r="A700" s="2"/>
      <c r="B700" s="2"/>
      <c r="C700" s="2"/>
      <c r="D700" s="22"/>
      <c r="E700" s="23"/>
      <c r="F700" s="2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">
      <c r="A701" s="2"/>
      <c r="B701" s="2"/>
      <c r="C701" s="2"/>
      <c r="D701" s="22"/>
      <c r="E701" s="23"/>
      <c r="F701" s="2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">
      <c r="A702" s="2"/>
      <c r="B702" s="2"/>
      <c r="C702" s="2"/>
      <c r="D702" s="22"/>
      <c r="E702" s="23"/>
      <c r="F702" s="2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">
      <c r="A703" s="2"/>
      <c r="B703" s="2"/>
      <c r="C703" s="2"/>
      <c r="D703" s="22"/>
      <c r="E703" s="23"/>
      <c r="F703" s="2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">
      <c r="A704" s="2"/>
      <c r="B704" s="2"/>
      <c r="C704" s="2"/>
      <c r="D704" s="22"/>
      <c r="E704" s="23"/>
      <c r="F704" s="2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">
      <c r="A705" s="2"/>
      <c r="B705" s="2"/>
      <c r="C705" s="2"/>
      <c r="D705" s="22"/>
      <c r="E705" s="23"/>
      <c r="F705" s="2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">
      <c r="A706" s="2"/>
      <c r="B706" s="2"/>
      <c r="C706" s="2"/>
      <c r="D706" s="22"/>
      <c r="E706" s="23"/>
      <c r="F706" s="2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">
      <c r="A707" s="2"/>
      <c r="B707" s="2"/>
      <c r="C707" s="2"/>
      <c r="D707" s="22"/>
      <c r="E707" s="23"/>
      <c r="F707" s="2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">
      <c r="A708" s="2"/>
      <c r="B708" s="2"/>
      <c r="C708" s="2"/>
      <c r="D708" s="22"/>
      <c r="E708" s="23"/>
      <c r="F708" s="2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">
      <c r="A709" s="2"/>
      <c r="B709" s="2"/>
      <c r="C709" s="2"/>
      <c r="D709" s="22"/>
      <c r="E709" s="23"/>
      <c r="F709" s="2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">
      <c r="A710" s="2"/>
      <c r="B710" s="2"/>
      <c r="C710" s="2"/>
      <c r="D710" s="22"/>
      <c r="E710" s="23"/>
      <c r="F710" s="2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">
      <c r="A711" s="2"/>
      <c r="B711" s="2"/>
      <c r="C711" s="2"/>
      <c r="D711" s="22"/>
      <c r="E711" s="23"/>
      <c r="F711" s="2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">
      <c r="A712" s="2"/>
      <c r="B712" s="2"/>
      <c r="C712" s="2"/>
      <c r="D712" s="22"/>
      <c r="E712" s="23"/>
      <c r="F712" s="2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">
      <c r="A713" s="2"/>
      <c r="B713" s="2"/>
      <c r="C713" s="2"/>
      <c r="D713" s="22"/>
      <c r="E713" s="23"/>
      <c r="F713" s="2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">
      <c r="A714" s="2"/>
      <c r="B714" s="2"/>
      <c r="C714" s="2"/>
      <c r="D714" s="22"/>
      <c r="E714" s="23"/>
      <c r="F714" s="2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">
      <c r="A715" s="2"/>
      <c r="B715" s="2"/>
      <c r="C715" s="2"/>
      <c r="D715" s="22"/>
      <c r="E715" s="23"/>
      <c r="F715" s="2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">
      <c r="A716" s="2"/>
      <c r="B716" s="2"/>
      <c r="C716" s="2"/>
      <c r="D716" s="22"/>
      <c r="E716" s="23"/>
      <c r="F716" s="2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">
      <c r="A717" s="2"/>
      <c r="B717" s="2"/>
      <c r="C717" s="2"/>
      <c r="D717" s="22"/>
      <c r="E717" s="23"/>
      <c r="F717" s="2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">
      <c r="A718" s="2"/>
      <c r="B718" s="2"/>
      <c r="C718" s="2"/>
      <c r="D718" s="22"/>
      <c r="E718" s="23"/>
      <c r="F718" s="2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">
      <c r="A719" s="2"/>
      <c r="B719" s="2"/>
      <c r="C719" s="2"/>
      <c r="D719" s="22"/>
      <c r="E719" s="23"/>
      <c r="F719" s="2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">
      <c r="A720" s="2"/>
      <c r="B720" s="2"/>
      <c r="C720" s="2"/>
      <c r="D720" s="22"/>
      <c r="E720" s="23"/>
      <c r="F720" s="2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">
      <c r="A721" s="2"/>
      <c r="B721" s="2"/>
      <c r="C721" s="2"/>
      <c r="D721" s="22"/>
      <c r="E721" s="23"/>
      <c r="F721" s="2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">
      <c r="A722" s="2"/>
      <c r="B722" s="2"/>
      <c r="C722" s="2"/>
      <c r="D722" s="22"/>
      <c r="E722" s="23"/>
      <c r="F722" s="2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">
      <c r="A723" s="2"/>
      <c r="B723" s="2"/>
      <c r="C723" s="2"/>
      <c r="D723" s="22"/>
      <c r="E723" s="23"/>
      <c r="F723" s="2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">
      <c r="A724" s="2"/>
      <c r="B724" s="2"/>
      <c r="C724" s="2"/>
      <c r="D724" s="22"/>
      <c r="E724" s="23"/>
      <c r="F724" s="2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">
      <c r="A725" s="2"/>
      <c r="B725" s="2"/>
      <c r="C725" s="2"/>
      <c r="D725" s="22"/>
      <c r="E725" s="23"/>
      <c r="F725" s="2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">
      <c r="A726" s="2"/>
      <c r="B726" s="2"/>
      <c r="C726" s="2"/>
      <c r="D726" s="22"/>
      <c r="E726" s="23"/>
      <c r="F726" s="2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">
      <c r="A727" s="2"/>
      <c r="B727" s="2"/>
      <c r="C727" s="2"/>
      <c r="D727" s="22"/>
      <c r="E727" s="23"/>
      <c r="F727" s="2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">
      <c r="A728" s="2"/>
      <c r="B728" s="2"/>
      <c r="C728" s="2"/>
      <c r="D728" s="22"/>
      <c r="E728" s="23"/>
      <c r="F728" s="2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">
      <c r="A729" s="2"/>
      <c r="B729" s="2"/>
      <c r="C729" s="2"/>
      <c r="D729" s="22"/>
      <c r="E729" s="23"/>
      <c r="F729" s="2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">
      <c r="A730" s="2"/>
      <c r="B730" s="2"/>
      <c r="C730" s="2"/>
      <c r="D730" s="22"/>
      <c r="E730" s="23"/>
      <c r="F730" s="2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">
      <c r="A731" s="2"/>
      <c r="B731" s="2"/>
      <c r="C731" s="2"/>
      <c r="D731" s="22"/>
      <c r="E731" s="23"/>
      <c r="F731" s="2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">
      <c r="A732" s="2"/>
      <c r="B732" s="2"/>
      <c r="C732" s="2"/>
      <c r="D732" s="22"/>
      <c r="E732" s="23"/>
      <c r="F732" s="2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">
      <c r="A733" s="2"/>
      <c r="B733" s="2"/>
      <c r="C733" s="2"/>
      <c r="D733" s="22"/>
      <c r="E733" s="23"/>
      <c r="F733" s="2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">
      <c r="A734" s="2"/>
      <c r="B734" s="2"/>
      <c r="C734" s="2"/>
      <c r="D734" s="22"/>
      <c r="E734" s="23"/>
      <c r="F734" s="2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">
      <c r="A735" s="2"/>
      <c r="B735" s="2"/>
      <c r="C735" s="2"/>
      <c r="D735" s="22"/>
      <c r="E735" s="23"/>
      <c r="F735" s="2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">
      <c r="A736" s="2"/>
      <c r="B736" s="2"/>
      <c r="C736" s="2"/>
      <c r="D736" s="22"/>
      <c r="E736" s="23"/>
      <c r="F736" s="2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">
      <c r="A737" s="2"/>
      <c r="B737" s="2"/>
      <c r="C737" s="2"/>
      <c r="D737" s="22"/>
      <c r="E737" s="23"/>
      <c r="F737" s="2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">
      <c r="A738" s="2"/>
      <c r="B738" s="2"/>
      <c r="C738" s="2"/>
      <c r="D738" s="22"/>
      <c r="E738" s="23"/>
      <c r="F738" s="2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">
      <c r="A739" s="2"/>
      <c r="B739" s="2"/>
      <c r="C739" s="2"/>
      <c r="D739" s="22"/>
      <c r="E739" s="23"/>
      <c r="F739" s="2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">
      <c r="A740" s="2"/>
      <c r="B740" s="2"/>
      <c r="C740" s="2"/>
      <c r="D740" s="22"/>
      <c r="E740" s="23"/>
      <c r="F740" s="2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">
      <c r="A741" s="2"/>
      <c r="B741" s="2"/>
      <c r="C741" s="2"/>
      <c r="D741" s="22"/>
      <c r="E741" s="23"/>
      <c r="F741" s="2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">
      <c r="A742" s="2"/>
      <c r="B742" s="2"/>
      <c r="C742" s="2"/>
      <c r="D742" s="22"/>
      <c r="E742" s="23"/>
      <c r="F742" s="2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">
      <c r="A743" s="2"/>
      <c r="B743" s="2"/>
      <c r="C743" s="2"/>
      <c r="D743" s="22"/>
      <c r="E743" s="23"/>
      <c r="F743" s="2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">
      <c r="A744" s="2"/>
      <c r="B744" s="2"/>
      <c r="C744" s="2"/>
      <c r="D744" s="22"/>
      <c r="E744" s="23"/>
      <c r="F744" s="2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">
      <c r="A745" s="2"/>
      <c r="B745" s="2"/>
      <c r="C745" s="2"/>
      <c r="D745" s="22"/>
      <c r="E745" s="23"/>
      <c r="F745" s="2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">
      <c r="A746" s="2"/>
      <c r="B746" s="2"/>
      <c r="C746" s="2"/>
      <c r="D746" s="22"/>
      <c r="E746" s="23"/>
      <c r="F746" s="2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">
      <c r="A747" s="2"/>
      <c r="B747" s="2"/>
      <c r="C747" s="2"/>
      <c r="D747" s="22"/>
      <c r="E747" s="23"/>
      <c r="F747" s="2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">
      <c r="A748" s="2"/>
      <c r="B748" s="2"/>
      <c r="C748" s="2"/>
      <c r="D748" s="22"/>
      <c r="E748" s="23"/>
      <c r="F748" s="2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">
      <c r="A749" s="2"/>
      <c r="B749" s="2"/>
      <c r="C749" s="2"/>
      <c r="D749" s="22"/>
      <c r="E749" s="23"/>
      <c r="F749" s="2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">
      <c r="A750" s="2"/>
      <c r="B750" s="2"/>
      <c r="C750" s="2"/>
      <c r="D750" s="22"/>
      <c r="E750" s="23"/>
      <c r="F750" s="2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">
      <c r="A751" s="2"/>
      <c r="B751" s="2"/>
      <c r="C751" s="2"/>
      <c r="D751" s="22"/>
      <c r="E751" s="23"/>
      <c r="F751" s="2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">
      <c r="A752" s="2"/>
      <c r="B752" s="2"/>
      <c r="C752" s="2"/>
      <c r="D752" s="22"/>
      <c r="E752" s="23"/>
      <c r="F752" s="2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">
      <c r="A753" s="2"/>
      <c r="B753" s="2"/>
      <c r="C753" s="2"/>
      <c r="D753" s="22"/>
      <c r="E753" s="23"/>
      <c r="F753" s="2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">
      <c r="A754" s="2"/>
      <c r="B754" s="2"/>
      <c r="C754" s="2"/>
      <c r="D754" s="22"/>
      <c r="E754" s="23"/>
      <c r="F754" s="2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">
      <c r="A755" s="2"/>
      <c r="B755" s="2"/>
      <c r="C755" s="2"/>
      <c r="D755" s="22"/>
      <c r="E755" s="23"/>
      <c r="F755" s="2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">
      <c r="A756" s="2"/>
      <c r="B756" s="2"/>
      <c r="C756" s="2"/>
      <c r="D756" s="22"/>
      <c r="E756" s="23"/>
      <c r="F756" s="2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">
      <c r="A757" s="2"/>
      <c r="B757" s="2"/>
      <c r="C757" s="2"/>
      <c r="D757" s="22"/>
      <c r="E757" s="23"/>
      <c r="F757" s="2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">
      <c r="A758" s="2"/>
      <c r="B758" s="2"/>
      <c r="C758" s="2"/>
      <c r="D758" s="22"/>
      <c r="E758" s="23"/>
      <c r="F758" s="2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">
      <c r="A759" s="2"/>
      <c r="B759" s="2"/>
      <c r="C759" s="2"/>
      <c r="D759" s="22"/>
      <c r="E759" s="23"/>
      <c r="F759" s="2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">
      <c r="A760" s="2"/>
      <c r="B760" s="2"/>
      <c r="C760" s="2"/>
      <c r="D760" s="22"/>
      <c r="E760" s="23"/>
      <c r="F760" s="2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">
      <c r="A761" s="2"/>
      <c r="B761" s="2"/>
      <c r="C761" s="2"/>
      <c r="D761" s="22"/>
      <c r="E761" s="23"/>
      <c r="F761" s="2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">
      <c r="A762" s="2"/>
      <c r="B762" s="2"/>
      <c r="C762" s="2"/>
      <c r="D762" s="22"/>
      <c r="E762" s="23"/>
      <c r="F762" s="2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">
      <c r="A763" s="2"/>
      <c r="B763" s="2"/>
      <c r="C763" s="2"/>
      <c r="D763" s="22"/>
      <c r="E763" s="23"/>
      <c r="F763" s="2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">
      <c r="A764" s="2"/>
      <c r="B764" s="2"/>
      <c r="C764" s="2"/>
      <c r="D764" s="22"/>
      <c r="E764" s="23"/>
      <c r="F764" s="2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">
      <c r="A765" s="2"/>
      <c r="B765" s="2"/>
      <c r="C765" s="2"/>
      <c r="D765" s="22"/>
      <c r="E765" s="23"/>
      <c r="F765" s="2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">
      <c r="A766" s="2"/>
      <c r="B766" s="2"/>
      <c r="C766" s="2"/>
      <c r="D766" s="22"/>
      <c r="E766" s="23"/>
      <c r="F766" s="2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">
      <c r="A767" s="2"/>
      <c r="B767" s="2"/>
      <c r="C767" s="2"/>
      <c r="D767" s="22"/>
      <c r="E767" s="23"/>
      <c r="F767" s="2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">
      <c r="A768" s="2"/>
      <c r="B768" s="2"/>
      <c r="C768" s="2"/>
      <c r="D768" s="22"/>
      <c r="E768" s="23"/>
      <c r="F768" s="2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">
      <c r="A769" s="2"/>
      <c r="B769" s="2"/>
      <c r="C769" s="2"/>
      <c r="D769" s="22"/>
      <c r="E769" s="23"/>
      <c r="F769" s="2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">
      <c r="A770" s="2"/>
      <c r="B770" s="2"/>
      <c r="C770" s="2"/>
      <c r="D770" s="22"/>
      <c r="E770" s="23"/>
      <c r="F770" s="2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">
      <c r="A771" s="2"/>
      <c r="B771" s="2"/>
      <c r="C771" s="2"/>
      <c r="D771" s="22"/>
      <c r="E771" s="23"/>
      <c r="F771" s="2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">
      <c r="A772" s="2"/>
      <c r="B772" s="2"/>
      <c r="C772" s="2"/>
      <c r="D772" s="22"/>
      <c r="E772" s="23"/>
      <c r="F772" s="2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">
      <c r="A773" s="2"/>
      <c r="B773" s="2"/>
      <c r="C773" s="2"/>
      <c r="D773" s="22"/>
      <c r="E773" s="23"/>
      <c r="F773" s="2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">
      <c r="A774" s="2"/>
      <c r="B774" s="2"/>
      <c r="C774" s="2"/>
      <c r="D774" s="22"/>
      <c r="E774" s="23"/>
      <c r="F774" s="2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">
      <c r="A775" s="2"/>
      <c r="B775" s="2"/>
      <c r="C775" s="2"/>
      <c r="D775" s="22"/>
      <c r="E775" s="23"/>
      <c r="F775" s="2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">
      <c r="A776" s="2"/>
      <c r="B776" s="2"/>
      <c r="C776" s="2"/>
      <c r="D776" s="22"/>
      <c r="E776" s="23"/>
      <c r="F776" s="2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">
      <c r="A777" s="2"/>
      <c r="B777" s="2"/>
      <c r="C777" s="2"/>
      <c r="D777" s="22"/>
      <c r="E777" s="23"/>
      <c r="F777" s="2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">
      <c r="A778" s="2"/>
      <c r="B778" s="2"/>
      <c r="C778" s="2"/>
      <c r="D778" s="22"/>
      <c r="E778" s="23"/>
      <c r="F778" s="2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">
      <c r="A779" s="2"/>
      <c r="B779" s="2"/>
      <c r="C779" s="2"/>
      <c r="D779" s="22"/>
      <c r="E779" s="23"/>
      <c r="F779" s="2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">
      <c r="A780" s="2"/>
      <c r="B780" s="2"/>
      <c r="C780" s="2"/>
      <c r="D780" s="22"/>
      <c r="E780" s="23"/>
      <c r="F780" s="2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">
      <c r="A781" s="2"/>
      <c r="B781" s="2"/>
      <c r="C781" s="2"/>
      <c r="D781" s="22"/>
      <c r="E781" s="23"/>
      <c r="F781" s="2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">
      <c r="A782" s="2"/>
      <c r="B782" s="2"/>
      <c r="C782" s="2"/>
      <c r="D782" s="22"/>
      <c r="E782" s="23"/>
      <c r="F782" s="2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">
      <c r="A783" s="2"/>
      <c r="B783" s="2"/>
      <c r="C783" s="2"/>
      <c r="D783" s="22"/>
      <c r="E783" s="23"/>
      <c r="F783" s="2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">
      <c r="A784" s="2"/>
      <c r="B784" s="2"/>
      <c r="C784" s="2"/>
      <c r="D784" s="22"/>
      <c r="E784" s="23"/>
      <c r="F784" s="2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">
      <c r="A785" s="2"/>
      <c r="B785" s="2"/>
      <c r="C785" s="2"/>
      <c r="D785" s="22"/>
      <c r="E785" s="23"/>
      <c r="F785" s="2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">
      <c r="A786" s="2"/>
      <c r="B786" s="2"/>
      <c r="C786" s="2"/>
      <c r="D786" s="22"/>
      <c r="E786" s="23"/>
      <c r="F786" s="2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">
      <c r="A787" s="2"/>
      <c r="B787" s="2"/>
      <c r="C787" s="2"/>
      <c r="D787" s="22"/>
      <c r="E787" s="23"/>
      <c r="F787" s="2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">
      <c r="A788" s="2"/>
      <c r="B788" s="2"/>
      <c r="C788" s="2"/>
      <c r="D788" s="22"/>
      <c r="E788" s="23"/>
      <c r="F788" s="2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">
      <c r="A789" s="2"/>
      <c r="B789" s="2"/>
      <c r="C789" s="2"/>
      <c r="D789" s="22"/>
      <c r="E789" s="23"/>
      <c r="F789" s="2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">
      <c r="A790" s="2"/>
      <c r="B790" s="2"/>
      <c r="C790" s="2"/>
      <c r="D790" s="22"/>
      <c r="E790" s="23"/>
      <c r="F790" s="2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">
      <c r="A791" s="2"/>
      <c r="B791" s="2"/>
      <c r="C791" s="2"/>
      <c r="D791" s="22"/>
      <c r="E791" s="23"/>
      <c r="F791" s="2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">
      <c r="A792" s="2"/>
      <c r="B792" s="2"/>
      <c r="C792" s="2"/>
      <c r="D792" s="22"/>
      <c r="E792" s="23"/>
      <c r="F792" s="2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">
      <c r="A793" s="2"/>
      <c r="B793" s="2"/>
      <c r="C793" s="2"/>
      <c r="D793" s="22"/>
      <c r="E793" s="23"/>
      <c r="F793" s="2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">
      <c r="A794" s="2"/>
      <c r="B794" s="2"/>
      <c r="C794" s="2"/>
      <c r="D794" s="22"/>
      <c r="E794" s="23"/>
      <c r="F794" s="2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">
      <c r="A795" s="2"/>
      <c r="B795" s="2"/>
      <c r="C795" s="2"/>
      <c r="D795" s="22"/>
      <c r="E795" s="23"/>
      <c r="F795" s="2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">
      <c r="A796" s="2"/>
      <c r="B796" s="2"/>
      <c r="C796" s="2"/>
      <c r="D796" s="22"/>
      <c r="E796" s="23"/>
      <c r="F796" s="2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">
      <c r="A797" s="2"/>
      <c r="B797" s="2"/>
      <c r="C797" s="2"/>
      <c r="D797" s="22"/>
      <c r="E797" s="23"/>
      <c r="F797" s="2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">
      <c r="A798" s="2"/>
      <c r="B798" s="2"/>
      <c r="C798" s="2"/>
      <c r="D798" s="22"/>
      <c r="E798" s="23"/>
      <c r="F798" s="2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">
      <c r="A799" s="2"/>
      <c r="B799" s="2"/>
      <c r="C799" s="2"/>
      <c r="D799" s="22"/>
      <c r="E799" s="23"/>
      <c r="F799" s="2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">
      <c r="A800" s="2"/>
      <c r="B800" s="2"/>
      <c r="C800" s="2"/>
      <c r="D800" s="22"/>
      <c r="E800" s="23"/>
      <c r="F800" s="2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">
      <c r="A801" s="2"/>
      <c r="B801" s="2"/>
      <c r="C801" s="2"/>
      <c r="D801" s="22"/>
      <c r="E801" s="23"/>
      <c r="F801" s="2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">
      <c r="A802" s="2"/>
      <c r="B802" s="2"/>
      <c r="C802" s="2"/>
      <c r="D802" s="22"/>
      <c r="E802" s="23"/>
      <c r="F802" s="2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">
      <c r="A803" s="2"/>
      <c r="B803" s="2"/>
      <c r="C803" s="2"/>
      <c r="D803" s="22"/>
      <c r="E803" s="23"/>
      <c r="F803" s="2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">
      <c r="A804" s="2"/>
      <c r="B804" s="2"/>
      <c r="C804" s="2"/>
      <c r="D804" s="22"/>
      <c r="E804" s="23"/>
      <c r="F804" s="2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">
      <c r="A805" s="2"/>
      <c r="B805" s="2"/>
      <c r="C805" s="2"/>
      <c r="D805" s="22"/>
      <c r="E805" s="23"/>
      <c r="F805" s="2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">
      <c r="A806" s="2"/>
      <c r="B806" s="2"/>
      <c r="C806" s="2"/>
      <c r="D806" s="22"/>
      <c r="E806" s="23"/>
      <c r="F806" s="2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">
      <c r="A807" s="2"/>
      <c r="B807" s="2"/>
      <c r="C807" s="2"/>
      <c r="D807" s="22"/>
      <c r="E807" s="23"/>
      <c r="F807" s="2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">
      <c r="A808" s="2"/>
      <c r="B808" s="2"/>
      <c r="C808" s="2"/>
      <c r="D808" s="22"/>
      <c r="E808" s="23"/>
      <c r="F808" s="2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">
      <c r="A809" s="2"/>
      <c r="B809" s="2"/>
      <c r="C809" s="2"/>
      <c r="D809" s="22"/>
      <c r="E809" s="23"/>
      <c r="F809" s="2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">
      <c r="A810" s="2"/>
      <c r="B810" s="2"/>
      <c r="C810" s="2"/>
      <c r="D810" s="22"/>
      <c r="E810" s="23"/>
      <c r="F810" s="2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">
      <c r="A811" s="2"/>
      <c r="B811" s="2"/>
      <c r="C811" s="2"/>
      <c r="D811" s="22"/>
      <c r="E811" s="23"/>
      <c r="F811" s="2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">
      <c r="A812" s="2"/>
      <c r="B812" s="2"/>
      <c r="C812" s="2"/>
      <c r="D812" s="22"/>
      <c r="E812" s="23"/>
      <c r="F812" s="2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">
      <c r="A813" s="2"/>
      <c r="B813" s="2"/>
      <c r="C813" s="2"/>
      <c r="D813" s="22"/>
      <c r="E813" s="23"/>
      <c r="F813" s="2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">
      <c r="A814" s="2"/>
      <c r="B814" s="2"/>
      <c r="C814" s="2"/>
      <c r="D814" s="22"/>
      <c r="E814" s="23"/>
      <c r="F814" s="2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">
      <c r="A815" s="2"/>
      <c r="B815" s="2"/>
      <c r="C815" s="2"/>
      <c r="D815" s="22"/>
      <c r="E815" s="23"/>
      <c r="F815" s="2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">
      <c r="A816" s="2"/>
      <c r="B816" s="2"/>
      <c r="C816" s="2"/>
      <c r="D816" s="22"/>
      <c r="E816" s="23"/>
      <c r="F816" s="2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">
      <c r="A817" s="2"/>
      <c r="B817" s="2"/>
      <c r="C817" s="2"/>
      <c r="D817" s="22"/>
      <c r="E817" s="23"/>
      <c r="F817" s="2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">
      <c r="A818" s="2"/>
      <c r="B818" s="2"/>
      <c r="C818" s="2"/>
      <c r="D818" s="22"/>
      <c r="E818" s="23"/>
      <c r="F818" s="2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">
      <c r="A819" s="2"/>
      <c r="B819" s="2"/>
      <c r="C819" s="2"/>
      <c r="D819" s="22"/>
      <c r="E819" s="23"/>
      <c r="F819" s="2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">
      <c r="A820" s="2"/>
      <c r="B820" s="2"/>
      <c r="C820" s="2"/>
      <c r="D820" s="22"/>
      <c r="E820" s="23"/>
      <c r="F820" s="2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">
      <c r="A821" s="2"/>
      <c r="B821" s="2"/>
      <c r="C821" s="2"/>
      <c r="D821" s="22"/>
      <c r="E821" s="23"/>
      <c r="F821" s="2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">
      <c r="A822" s="2"/>
      <c r="B822" s="2"/>
      <c r="C822" s="2"/>
      <c r="D822" s="22"/>
      <c r="E822" s="23"/>
      <c r="F822" s="2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">
      <c r="A823" s="2"/>
      <c r="B823" s="2"/>
      <c r="C823" s="2"/>
      <c r="D823" s="22"/>
      <c r="E823" s="23"/>
      <c r="F823" s="2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">
      <c r="A824" s="2"/>
      <c r="B824" s="2"/>
      <c r="C824" s="2"/>
      <c r="D824" s="22"/>
      <c r="E824" s="23"/>
      <c r="F824" s="2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">
      <c r="A825" s="2"/>
      <c r="B825" s="2"/>
      <c r="C825" s="2"/>
      <c r="D825" s="22"/>
      <c r="E825" s="23"/>
      <c r="F825" s="2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">
      <c r="A826" s="2"/>
      <c r="B826" s="2"/>
      <c r="C826" s="2"/>
      <c r="D826" s="22"/>
      <c r="E826" s="23"/>
      <c r="F826" s="2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">
      <c r="A827" s="2"/>
      <c r="B827" s="2"/>
      <c r="C827" s="2"/>
      <c r="D827" s="22"/>
      <c r="E827" s="23"/>
      <c r="F827" s="2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">
      <c r="A828" s="2"/>
      <c r="B828" s="2"/>
      <c r="C828" s="2"/>
      <c r="D828" s="22"/>
      <c r="E828" s="23"/>
      <c r="F828" s="2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">
      <c r="A829" s="2"/>
      <c r="B829" s="2"/>
      <c r="C829" s="2"/>
      <c r="D829" s="22"/>
      <c r="E829" s="23"/>
      <c r="F829" s="2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">
      <c r="A830" s="2"/>
      <c r="B830" s="2"/>
      <c r="C830" s="2"/>
      <c r="D830" s="22"/>
      <c r="E830" s="23"/>
      <c r="F830" s="2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">
      <c r="A831" s="2"/>
      <c r="B831" s="2"/>
      <c r="C831" s="2"/>
      <c r="D831" s="22"/>
      <c r="E831" s="23"/>
      <c r="F831" s="2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">
      <c r="A832" s="2"/>
      <c r="B832" s="2"/>
      <c r="C832" s="2"/>
      <c r="D832" s="22"/>
      <c r="E832" s="23"/>
      <c r="F832" s="2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">
      <c r="A833" s="2"/>
      <c r="B833" s="2"/>
      <c r="C833" s="2"/>
      <c r="D833" s="22"/>
      <c r="E833" s="23"/>
      <c r="F833" s="2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">
      <c r="A834" s="2"/>
      <c r="B834" s="2"/>
      <c r="C834" s="2"/>
      <c r="D834" s="22"/>
      <c r="E834" s="23"/>
      <c r="F834" s="2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">
      <c r="A835" s="2"/>
      <c r="B835" s="2"/>
      <c r="C835" s="2"/>
      <c r="D835" s="22"/>
      <c r="E835" s="23"/>
      <c r="F835" s="2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">
      <c r="A836" s="2"/>
      <c r="B836" s="2"/>
      <c r="C836" s="2"/>
      <c r="D836" s="22"/>
      <c r="E836" s="23"/>
      <c r="F836" s="2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">
      <c r="A837" s="2"/>
      <c r="B837" s="2"/>
      <c r="C837" s="2"/>
      <c r="D837" s="22"/>
      <c r="E837" s="23"/>
      <c r="F837" s="2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">
      <c r="A838" s="2"/>
      <c r="B838" s="2"/>
      <c r="C838" s="2"/>
      <c r="D838" s="22"/>
      <c r="E838" s="23"/>
      <c r="F838" s="2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">
      <c r="A839" s="2"/>
      <c r="B839" s="2"/>
      <c r="C839" s="2"/>
      <c r="D839" s="22"/>
      <c r="E839" s="23"/>
      <c r="F839" s="2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">
      <c r="A840" s="2"/>
      <c r="B840" s="2"/>
      <c r="C840" s="2"/>
      <c r="D840" s="22"/>
      <c r="E840" s="23"/>
      <c r="F840" s="2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">
      <c r="A841" s="2"/>
      <c r="B841" s="2"/>
      <c r="C841" s="2"/>
      <c r="D841" s="22"/>
      <c r="E841" s="23"/>
      <c r="F841" s="2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">
      <c r="A842" s="2"/>
      <c r="B842" s="2"/>
      <c r="C842" s="2"/>
      <c r="D842" s="22"/>
      <c r="E842" s="23"/>
      <c r="F842" s="2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">
      <c r="A843" s="2"/>
      <c r="B843" s="2"/>
      <c r="C843" s="2"/>
      <c r="D843" s="22"/>
      <c r="E843" s="23"/>
      <c r="F843" s="2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">
      <c r="A844" s="2"/>
      <c r="B844" s="2"/>
      <c r="C844" s="2"/>
      <c r="D844" s="22"/>
      <c r="E844" s="23"/>
      <c r="F844" s="2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">
      <c r="A845" s="2"/>
      <c r="B845" s="2"/>
      <c r="C845" s="2"/>
      <c r="D845" s="22"/>
      <c r="E845" s="23"/>
      <c r="F845" s="2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">
      <c r="A846" s="2"/>
      <c r="B846" s="2"/>
      <c r="C846" s="2"/>
      <c r="D846" s="22"/>
      <c r="E846" s="23"/>
      <c r="F846" s="2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">
      <c r="A847" s="2"/>
      <c r="B847" s="2"/>
      <c r="C847" s="2"/>
      <c r="D847" s="22"/>
      <c r="E847" s="23"/>
      <c r="F847" s="2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">
      <c r="A848" s="2"/>
      <c r="B848" s="2"/>
      <c r="C848" s="2"/>
      <c r="D848" s="22"/>
      <c r="E848" s="23"/>
      <c r="F848" s="2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">
      <c r="A849" s="2"/>
      <c r="B849" s="2"/>
      <c r="C849" s="2"/>
      <c r="D849" s="22"/>
      <c r="E849" s="23"/>
      <c r="F849" s="2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">
      <c r="A850" s="2"/>
      <c r="B850" s="2"/>
      <c r="C850" s="2"/>
      <c r="D850" s="22"/>
      <c r="E850" s="23"/>
      <c r="F850" s="2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">
      <c r="A851" s="2"/>
      <c r="B851" s="2"/>
      <c r="C851" s="2"/>
      <c r="D851" s="22"/>
      <c r="E851" s="23"/>
      <c r="F851" s="2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">
      <c r="A852" s="2"/>
      <c r="B852" s="2"/>
      <c r="C852" s="2"/>
      <c r="D852" s="22"/>
      <c r="E852" s="23"/>
      <c r="F852" s="2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">
      <c r="A853" s="2"/>
      <c r="B853" s="2"/>
      <c r="C853" s="2"/>
      <c r="D853" s="22"/>
      <c r="E853" s="23"/>
      <c r="F853" s="2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">
      <c r="A854" s="2"/>
      <c r="B854" s="2"/>
      <c r="C854" s="2"/>
      <c r="D854" s="22"/>
      <c r="E854" s="23"/>
      <c r="F854" s="2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">
      <c r="A855" s="2"/>
      <c r="B855" s="2"/>
      <c r="C855" s="2"/>
      <c r="D855" s="22"/>
      <c r="E855" s="23"/>
      <c r="F855" s="2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">
      <c r="A856" s="2"/>
      <c r="B856" s="2"/>
      <c r="C856" s="2"/>
      <c r="D856" s="22"/>
      <c r="E856" s="23"/>
      <c r="F856" s="2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">
      <c r="A857" s="2"/>
      <c r="B857" s="2"/>
      <c r="C857" s="2"/>
      <c r="D857" s="22"/>
      <c r="E857" s="23"/>
      <c r="F857" s="2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">
      <c r="A858" s="2"/>
      <c r="B858" s="2"/>
      <c r="C858" s="2"/>
      <c r="D858" s="22"/>
      <c r="E858" s="23"/>
      <c r="F858" s="2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">
      <c r="A859" s="2"/>
      <c r="B859" s="2"/>
      <c r="C859" s="2"/>
      <c r="D859" s="22"/>
      <c r="E859" s="23"/>
      <c r="F859" s="2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">
      <c r="A860" s="2"/>
      <c r="B860" s="2"/>
      <c r="C860" s="2"/>
      <c r="D860" s="22"/>
      <c r="E860" s="23"/>
      <c r="F860" s="2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">
      <c r="A861" s="2"/>
      <c r="B861" s="2"/>
      <c r="C861" s="2"/>
      <c r="D861" s="22"/>
      <c r="E861" s="23"/>
      <c r="F861" s="2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">
      <c r="A862" s="2"/>
      <c r="B862" s="2"/>
      <c r="C862" s="2"/>
      <c r="D862" s="22"/>
      <c r="E862" s="23"/>
      <c r="F862" s="2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">
      <c r="A863" s="2"/>
      <c r="B863" s="2"/>
      <c r="C863" s="2"/>
      <c r="D863" s="22"/>
      <c r="E863" s="23"/>
      <c r="F863" s="2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">
      <c r="A864" s="2"/>
      <c r="B864" s="2"/>
      <c r="C864" s="2"/>
      <c r="D864" s="22"/>
      <c r="E864" s="23"/>
      <c r="F864" s="2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">
      <c r="A865" s="2"/>
      <c r="B865" s="2"/>
      <c r="C865" s="2"/>
      <c r="D865" s="22"/>
      <c r="E865" s="23"/>
      <c r="F865" s="2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">
      <c r="A866" s="2"/>
      <c r="B866" s="2"/>
      <c r="C866" s="2"/>
      <c r="D866" s="22"/>
      <c r="E866" s="23"/>
      <c r="F866" s="2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">
      <c r="A867" s="2"/>
      <c r="B867" s="2"/>
      <c r="C867" s="2"/>
      <c r="D867" s="22"/>
      <c r="E867" s="23"/>
      <c r="F867" s="2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">
      <c r="A868" s="2"/>
      <c r="B868" s="2"/>
      <c r="C868" s="2"/>
      <c r="D868" s="22"/>
      <c r="E868" s="23"/>
      <c r="F868" s="2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">
      <c r="A869" s="2"/>
      <c r="B869" s="2"/>
      <c r="C869" s="2"/>
      <c r="D869" s="22"/>
      <c r="E869" s="23"/>
      <c r="F869" s="2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">
      <c r="A870" s="2"/>
      <c r="B870" s="2"/>
      <c r="C870" s="2"/>
      <c r="D870" s="22"/>
      <c r="E870" s="23"/>
      <c r="F870" s="2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">
      <c r="A871" s="2"/>
      <c r="B871" s="2"/>
      <c r="C871" s="2"/>
      <c r="D871" s="22"/>
      <c r="E871" s="23"/>
      <c r="F871" s="2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">
      <c r="A872" s="2"/>
      <c r="B872" s="2"/>
      <c r="C872" s="2"/>
      <c r="D872" s="22"/>
      <c r="E872" s="23"/>
      <c r="F872" s="2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">
      <c r="A873" s="2"/>
      <c r="B873" s="2"/>
      <c r="C873" s="2"/>
      <c r="D873" s="22"/>
      <c r="E873" s="23"/>
      <c r="F873" s="2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">
      <c r="A874" s="2"/>
      <c r="B874" s="2"/>
      <c r="C874" s="2"/>
      <c r="D874" s="22"/>
      <c r="E874" s="23"/>
      <c r="F874" s="2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">
      <c r="A875" s="2"/>
      <c r="B875" s="2"/>
      <c r="C875" s="2"/>
      <c r="D875" s="22"/>
      <c r="E875" s="23"/>
      <c r="F875" s="2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">
      <c r="A876" s="2"/>
      <c r="B876" s="2"/>
      <c r="C876" s="2"/>
      <c r="D876" s="22"/>
      <c r="E876" s="23"/>
      <c r="F876" s="2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">
      <c r="A877" s="2"/>
      <c r="B877" s="2"/>
      <c r="C877" s="2"/>
      <c r="D877" s="22"/>
      <c r="E877" s="23"/>
      <c r="F877" s="2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">
      <c r="A878" s="2"/>
      <c r="B878" s="2"/>
      <c r="C878" s="2"/>
      <c r="D878" s="22"/>
      <c r="E878" s="23"/>
      <c r="F878" s="2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">
      <c r="A879" s="2"/>
      <c r="B879" s="2"/>
      <c r="C879" s="2"/>
      <c r="D879" s="22"/>
      <c r="E879" s="23"/>
      <c r="F879" s="2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">
      <c r="A880" s="2"/>
      <c r="B880" s="2"/>
      <c r="C880" s="2"/>
      <c r="D880" s="22"/>
      <c r="E880" s="23"/>
      <c r="F880" s="2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">
      <c r="A881" s="2"/>
      <c r="B881" s="2"/>
      <c r="C881" s="2"/>
      <c r="D881" s="22"/>
      <c r="E881" s="23"/>
      <c r="F881" s="2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">
      <c r="A882" s="2"/>
      <c r="B882" s="2"/>
      <c r="C882" s="2"/>
      <c r="D882" s="22"/>
      <c r="E882" s="23"/>
      <c r="F882" s="2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">
      <c r="A883" s="2"/>
      <c r="B883" s="2"/>
      <c r="C883" s="2"/>
      <c r="D883" s="22"/>
      <c r="E883" s="23"/>
      <c r="F883" s="2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">
      <c r="A884" s="2"/>
      <c r="B884" s="2"/>
      <c r="C884" s="2"/>
      <c r="D884" s="22"/>
      <c r="E884" s="23"/>
      <c r="F884" s="2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">
      <c r="A885" s="2"/>
      <c r="B885" s="2"/>
      <c r="C885" s="2"/>
      <c r="D885" s="22"/>
      <c r="E885" s="23"/>
      <c r="F885" s="2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">
      <c r="A886" s="2"/>
      <c r="B886" s="2"/>
      <c r="C886" s="2"/>
      <c r="D886" s="22"/>
      <c r="E886" s="23"/>
      <c r="F886" s="2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">
      <c r="A887" s="2"/>
      <c r="B887" s="2"/>
      <c r="C887" s="2"/>
      <c r="D887" s="22"/>
      <c r="E887" s="23"/>
      <c r="F887" s="2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">
      <c r="A888" s="2"/>
      <c r="B888" s="2"/>
      <c r="C888" s="2"/>
      <c r="D888" s="22"/>
      <c r="E888" s="23"/>
      <c r="F888" s="2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">
      <c r="A889" s="2"/>
      <c r="B889" s="2"/>
      <c r="C889" s="2"/>
      <c r="D889" s="22"/>
      <c r="E889" s="23"/>
      <c r="F889" s="2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">
      <c r="A890" s="2"/>
      <c r="B890" s="2"/>
      <c r="C890" s="2"/>
      <c r="D890" s="22"/>
      <c r="E890" s="23"/>
      <c r="F890" s="2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">
      <c r="A891" s="2"/>
      <c r="B891" s="2"/>
      <c r="C891" s="2"/>
      <c r="D891" s="22"/>
      <c r="E891" s="23"/>
      <c r="F891" s="2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">
      <c r="A892" s="2"/>
      <c r="B892" s="2"/>
      <c r="C892" s="2"/>
      <c r="D892" s="22"/>
      <c r="E892" s="23"/>
      <c r="F892" s="2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">
      <c r="A893" s="2"/>
      <c r="B893" s="2"/>
      <c r="C893" s="2"/>
      <c r="D893" s="22"/>
      <c r="E893" s="23"/>
      <c r="F893" s="2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">
      <c r="A894" s="2"/>
      <c r="B894" s="2"/>
      <c r="C894" s="2"/>
      <c r="D894" s="22"/>
      <c r="E894" s="23"/>
      <c r="F894" s="2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">
      <c r="A895" s="2"/>
      <c r="B895" s="2"/>
      <c r="C895" s="2"/>
      <c r="D895" s="22"/>
      <c r="E895" s="23"/>
      <c r="F895" s="2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">
      <c r="A896" s="2"/>
      <c r="B896" s="2"/>
      <c r="C896" s="2"/>
      <c r="D896" s="22"/>
      <c r="E896" s="23"/>
      <c r="F896" s="2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">
      <c r="A897" s="2"/>
      <c r="B897" s="2"/>
      <c r="C897" s="2"/>
      <c r="D897" s="22"/>
      <c r="E897" s="23"/>
      <c r="F897" s="2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">
      <c r="A898" s="2"/>
      <c r="B898" s="2"/>
      <c r="C898" s="2"/>
      <c r="D898" s="22"/>
      <c r="E898" s="23"/>
      <c r="F898" s="2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">
      <c r="A899" s="2"/>
      <c r="B899" s="2"/>
      <c r="C899" s="2"/>
      <c r="D899" s="22"/>
      <c r="E899" s="23"/>
      <c r="F899" s="2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">
      <c r="A900" s="2"/>
      <c r="B900" s="2"/>
      <c r="C900" s="2"/>
      <c r="D900" s="22"/>
      <c r="E900" s="23"/>
      <c r="F900" s="2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">
      <c r="A901" s="2"/>
      <c r="B901" s="2"/>
      <c r="C901" s="2"/>
      <c r="D901" s="22"/>
      <c r="E901" s="23"/>
      <c r="F901" s="2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">
      <c r="A902" s="2"/>
      <c r="B902" s="2"/>
      <c r="C902" s="2"/>
      <c r="D902" s="22"/>
      <c r="E902" s="23"/>
      <c r="F902" s="2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">
      <c r="A903" s="2"/>
      <c r="B903" s="2"/>
      <c r="C903" s="2"/>
      <c r="D903" s="22"/>
      <c r="E903" s="23"/>
      <c r="F903" s="2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">
      <c r="A904" s="2"/>
      <c r="B904" s="2"/>
      <c r="C904" s="2"/>
      <c r="D904" s="22"/>
      <c r="E904" s="23"/>
      <c r="F904" s="2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">
      <c r="A905" s="2"/>
      <c r="B905" s="2"/>
      <c r="C905" s="2"/>
      <c r="D905" s="22"/>
      <c r="E905" s="23"/>
      <c r="F905" s="2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">
      <c r="A906" s="2"/>
      <c r="B906" s="2"/>
      <c r="C906" s="2"/>
      <c r="D906" s="22"/>
      <c r="E906" s="23"/>
      <c r="F906" s="2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">
      <c r="A907" s="2"/>
      <c r="B907" s="2"/>
      <c r="C907" s="2"/>
      <c r="D907" s="22"/>
      <c r="E907" s="23"/>
      <c r="F907" s="2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">
      <c r="A908" s="2"/>
      <c r="B908" s="2"/>
      <c r="C908" s="2"/>
      <c r="D908" s="22"/>
      <c r="E908" s="23"/>
      <c r="F908" s="2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">
      <c r="A909" s="2"/>
      <c r="B909" s="2"/>
      <c r="C909" s="2"/>
      <c r="D909" s="22"/>
      <c r="E909" s="23"/>
      <c r="F909" s="2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">
      <c r="A910" s="2"/>
      <c r="B910" s="2"/>
      <c r="C910" s="2"/>
      <c r="D910" s="22"/>
      <c r="E910" s="23"/>
      <c r="F910" s="2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">
      <c r="A911" s="2"/>
      <c r="B911" s="2"/>
      <c r="C911" s="2"/>
      <c r="D911" s="22"/>
      <c r="E911" s="23"/>
      <c r="F911" s="2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">
      <c r="A912" s="2"/>
      <c r="B912" s="2"/>
      <c r="C912" s="2"/>
      <c r="D912" s="22"/>
      <c r="E912" s="23"/>
      <c r="F912" s="2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">
      <c r="A913" s="2"/>
      <c r="B913" s="2"/>
      <c r="C913" s="2"/>
      <c r="D913" s="22"/>
      <c r="E913" s="23"/>
      <c r="F913" s="2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">
      <c r="A914" s="2"/>
      <c r="B914" s="2"/>
      <c r="C914" s="2"/>
      <c r="D914" s="22"/>
      <c r="E914" s="23"/>
      <c r="F914" s="2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">
      <c r="A915" s="2"/>
      <c r="B915" s="2"/>
      <c r="C915" s="2"/>
      <c r="D915" s="22"/>
      <c r="E915" s="23"/>
      <c r="F915" s="2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">
      <c r="A916" s="2"/>
      <c r="B916" s="2"/>
      <c r="C916" s="2"/>
      <c r="D916" s="22"/>
      <c r="E916" s="23"/>
      <c r="F916" s="2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">
      <c r="A917" s="2"/>
      <c r="B917" s="2"/>
      <c r="C917" s="2"/>
      <c r="D917" s="22"/>
      <c r="E917" s="23"/>
      <c r="F917" s="2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">
      <c r="A918" s="2"/>
      <c r="B918" s="2"/>
      <c r="C918" s="2"/>
      <c r="D918" s="22"/>
      <c r="E918" s="23"/>
      <c r="F918" s="2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">
      <c r="A919" s="2"/>
      <c r="B919" s="2"/>
      <c r="C919" s="2"/>
      <c r="D919" s="22"/>
      <c r="E919" s="23"/>
      <c r="F919" s="2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">
      <c r="A920" s="2"/>
      <c r="B920" s="2"/>
      <c r="C920" s="2"/>
      <c r="D920" s="22"/>
      <c r="E920" s="23"/>
      <c r="F920" s="2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">
      <c r="A921" s="2"/>
      <c r="B921" s="2"/>
      <c r="C921" s="2"/>
      <c r="D921" s="22"/>
      <c r="E921" s="23"/>
      <c r="F921" s="2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">
      <c r="A922" s="2"/>
      <c r="B922" s="2"/>
      <c r="C922" s="2"/>
      <c r="D922" s="22"/>
      <c r="E922" s="23"/>
      <c r="F922" s="2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">
      <c r="A923" s="2"/>
      <c r="B923" s="2"/>
      <c r="C923" s="2"/>
      <c r="D923" s="22"/>
      <c r="E923" s="23"/>
      <c r="F923" s="2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">
      <c r="A924" s="2"/>
      <c r="B924" s="2"/>
      <c r="C924" s="2"/>
      <c r="D924" s="22"/>
      <c r="E924" s="23"/>
      <c r="F924" s="2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">
      <c r="A925" s="2"/>
      <c r="B925" s="2"/>
      <c r="C925" s="2"/>
      <c r="D925" s="22"/>
      <c r="E925" s="23"/>
      <c r="F925" s="2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">
      <c r="A926" s="2"/>
      <c r="B926" s="2"/>
      <c r="C926" s="2"/>
      <c r="D926" s="22"/>
      <c r="E926" s="23"/>
      <c r="F926" s="2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">
      <c r="A927" s="2"/>
      <c r="B927" s="2"/>
      <c r="C927" s="2"/>
      <c r="D927" s="22"/>
      <c r="E927" s="23"/>
      <c r="F927" s="2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">
      <c r="A928" s="2"/>
      <c r="B928" s="2"/>
      <c r="C928" s="2"/>
      <c r="D928" s="22"/>
      <c r="E928" s="23"/>
      <c r="F928" s="2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">
      <c r="A929" s="2"/>
      <c r="B929" s="2"/>
      <c r="C929" s="2"/>
      <c r="D929" s="22"/>
      <c r="E929" s="23"/>
      <c r="F929" s="2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">
      <c r="A930" s="2"/>
      <c r="B930" s="2"/>
      <c r="C930" s="2"/>
      <c r="D930" s="22"/>
      <c r="E930" s="23"/>
      <c r="F930" s="2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">
      <c r="A931" s="2"/>
      <c r="B931" s="2"/>
      <c r="C931" s="2"/>
      <c r="D931" s="22"/>
      <c r="E931" s="23"/>
      <c r="F931" s="2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">
      <c r="A932" s="2"/>
      <c r="B932" s="2"/>
      <c r="C932" s="2"/>
      <c r="D932" s="22"/>
      <c r="E932" s="23"/>
      <c r="F932" s="2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">
      <c r="A933" s="2"/>
      <c r="B933" s="2"/>
      <c r="C933" s="2"/>
      <c r="D933" s="22"/>
      <c r="E933" s="23"/>
      <c r="F933" s="2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">
      <c r="A934" s="2"/>
      <c r="B934" s="2"/>
      <c r="C934" s="2"/>
      <c r="D934" s="22"/>
      <c r="E934" s="23"/>
      <c r="F934" s="2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">
      <c r="A935" s="2"/>
      <c r="B935" s="2"/>
      <c r="C935" s="2"/>
      <c r="D935" s="22"/>
      <c r="E935" s="23"/>
      <c r="F935" s="2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">
      <c r="A936" s="2"/>
      <c r="B936" s="2"/>
      <c r="C936" s="2"/>
      <c r="D936" s="22"/>
      <c r="E936" s="23"/>
      <c r="F936" s="2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">
      <c r="A937" s="2"/>
      <c r="B937" s="2"/>
      <c r="C937" s="2"/>
      <c r="D937" s="22"/>
      <c r="E937" s="23"/>
      <c r="F937" s="2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">
      <c r="A938" s="2"/>
      <c r="B938" s="2"/>
      <c r="C938" s="2"/>
      <c r="D938" s="22"/>
      <c r="E938" s="23"/>
      <c r="F938" s="2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">
      <c r="A939" s="2"/>
      <c r="B939" s="2"/>
      <c r="C939" s="2"/>
      <c r="D939" s="22"/>
      <c r="E939" s="23"/>
      <c r="F939" s="2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">
      <c r="A940" s="2"/>
      <c r="B940" s="2"/>
      <c r="C940" s="2"/>
      <c r="D940" s="22"/>
      <c r="E940" s="23"/>
      <c r="F940" s="2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">
      <c r="A941" s="2"/>
      <c r="B941" s="2"/>
      <c r="C941" s="2"/>
      <c r="D941" s="22"/>
      <c r="E941" s="23"/>
      <c r="F941" s="2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">
      <c r="A942" s="2"/>
      <c r="B942" s="2"/>
      <c r="C942" s="2"/>
      <c r="D942" s="22"/>
      <c r="E942" s="23"/>
      <c r="F942" s="2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">
      <c r="A943" s="2"/>
      <c r="B943" s="2"/>
      <c r="C943" s="2"/>
      <c r="D943" s="22"/>
      <c r="E943" s="23"/>
      <c r="F943" s="2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">
      <c r="A944" s="2"/>
      <c r="B944" s="2"/>
      <c r="C944" s="2"/>
      <c r="D944" s="22"/>
      <c r="E944" s="23"/>
      <c r="F944" s="2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">
      <c r="A945" s="2"/>
      <c r="B945" s="2"/>
      <c r="C945" s="2"/>
      <c r="D945" s="22"/>
      <c r="E945" s="23"/>
      <c r="F945" s="2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">
      <c r="A946" s="2"/>
      <c r="B946" s="2"/>
      <c r="C946" s="2"/>
      <c r="D946" s="22"/>
      <c r="E946" s="23"/>
      <c r="F946" s="2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">
      <c r="A947" s="2"/>
      <c r="B947" s="2"/>
      <c r="C947" s="2"/>
      <c r="D947" s="22"/>
      <c r="E947" s="23"/>
      <c r="F947" s="2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">
      <c r="A948" s="2"/>
      <c r="B948" s="2"/>
      <c r="C948" s="2"/>
      <c r="D948" s="22"/>
      <c r="E948" s="23"/>
      <c r="F948" s="2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">
      <c r="A949" s="2"/>
      <c r="B949" s="2"/>
      <c r="C949" s="2"/>
      <c r="D949" s="22"/>
      <c r="E949" s="23"/>
      <c r="F949" s="2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">
      <c r="A950" s="2"/>
      <c r="B950" s="2"/>
      <c r="C950" s="2"/>
      <c r="D950" s="22"/>
      <c r="E950" s="23"/>
      <c r="F950" s="2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">
      <c r="A951" s="2"/>
      <c r="B951" s="2"/>
      <c r="C951" s="2"/>
      <c r="D951" s="22"/>
      <c r="E951" s="23"/>
      <c r="F951" s="2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">
      <c r="A952" s="2"/>
      <c r="B952" s="2"/>
      <c r="C952" s="2"/>
      <c r="D952" s="22"/>
      <c r="E952" s="23"/>
      <c r="F952" s="2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">
      <c r="A953" s="2"/>
      <c r="B953" s="2"/>
      <c r="C953" s="2"/>
      <c r="D953" s="22"/>
      <c r="E953" s="23"/>
      <c r="F953" s="2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">
      <c r="A954" s="2"/>
      <c r="B954" s="2"/>
      <c r="C954" s="2"/>
      <c r="D954" s="22"/>
      <c r="E954" s="23"/>
      <c r="F954" s="2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">
      <c r="A955" s="2"/>
      <c r="B955" s="2"/>
      <c r="C955" s="2"/>
      <c r="D955" s="22"/>
      <c r="E955" s="23"/>
      <c r="F955" s="2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">
      <c r="A956" s="2"/>
      <c r="B956" s="2"/>
      <c r="C956" s="2"/>
      <c r="D956" s="22"/>
      <c r="E956" s="23"/>
      <c r="F956" s="2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">
      <c r="A957" s="2"/>
      <c r="B957" s="2"/>
      <c r="C957" s="2"/>
      <c r="D957" s="22"/>
      <c r="E957" s="23"/>
      <c r="F957" s="2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">
      <c r="A958" s="2"/>
      <c r="B958" s="2"/>
      <c r="C958" s="2"/>
      <c r="D958" s="22"/>
      <c r="E958" s="23"/>
      <c r="F958" s="2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">
      <c r="A959" s="2"/>
      <c r="B959" s="2"/>
      <c r="C959" s="2"/>
      <c r="D959" s="22"/>
      <c r="E959" s="23"/>
      <c r="F959" s="2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">
      <c r="A960" s="2"/>
      <c r="B960" s="2"/>
      <c r="C960" s="2"/>
      <c r="D960" s="22"/>
      <c r="E960" s="23"/>
      <c r="F960" s="2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">
      <c r="A961" s="2"/>
      <c r="B961" s="2"/>
      <c r="C961" s="2"/>
      <c r="D961" s="22"/>
      <c r="E961" s="23"/>
      <c r="F961" s="2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">
      <c r="A962" s="2"/>
      <c r="B962" s="2"/>
      <c r="C962" s="2"/>
      <c r="D962" s="22"/>
      <c r="E962" s="23"/>
      <c r="F962" s="2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">
      <c r="A963" s="2"/>
      <c r="B963" s="2"/>
      <c r="C963" s="2"/>
      <c r="D963" s="22"/>
      <c r="E963" s="23"/>
      <c r="F963" s="2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">
      <c r="A964" s="2"/>
      <c r="B964" s="2"/>
      <c r="C964" s="2"/>
      <c r="D964" s="22"/>
      <c r="E964" s="23"/>
      <c r="F964" s="2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">
      <c r="A965" s="2"/>
      <c r="B965" s="2"/>
      <c r="C965" s="2"/>
      <c r="D965" s="22"/>
      <c r="E965" s="23"/>
      <c r="F965" s="2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">
      <c r="A966" s="2"/>
      <c r="B966" s="2"/>
      <c r="C966" s="2"/>
      <c r="D966" s="22"/>
      <c r="E966" s="23"/>
      <c r="F966" s="2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">
      <c r="A967" s="2"/>
      <c r="B967" s="2"/>
      <c r="C967" s="2"/>
      <c r="D967" s="22"/>
      <c r="E967" s="23"/>
      <c r="F967" s="2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">
      <c r="A968" s="2"/>
      <c r="B968" s="2"/>
      <c r="C968" s="2"/>
      <c r="D968" s="22"/>
      <c r="E968" s="23"/>
      <c r="F968" s="2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">
      <c r="A969" s="2"/>
      <c r="B969" s="2"/>
      <c r="C969" s="2"/>
      <c r="D969" s="22"/>
      <c r="E969" s="23"/>
      <c r="F969" s="2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">
      <c r="A970" s="2"/>
      <c r="B970" s="2"/>
      <c r="C970" s="2"/>
      <c r="D970" s="22"/>
      <c r="E970" s="23"/>
      <c r="F970" s="2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">
      <c r="A971" s="2"/>
      <c r="B971" s="2"/>
      <c r="C971" s="2"/>
      <c r="D971" s="22"/>
      <c r="E971" s="23"/>
      <c r="F971" s="2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">
      <c r="A972" s="2"/>
      <c r="B972" s="2"/>
      <c r="C972" s="2"/>
      <c r="D972" s="22"/>
      <c r="E972" s="23"/>
      <c r="F972" s="2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">
      <c r="A973" s="2"/>
      <c r="B973" s="2"/>
      <c r="C973" s="2"/>
      <c r="D973" s="22"/>
      <c r="E973" s="23"/>
      <c r="F973" s="2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">
      <c r="A974" s="2"/>
      <c r="B974" s="2"/>
      <c r="C974" s="2"/>
      <c r="D974" s="22"/>
      <c r="E974" s="23"/>
      <c r="F974" s="2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">
      <c r="A975" s="2"/>
      <c r="B975" s="2"/>
      <c r="C975" s="2"/>
      <c r="D975" s="22"/>
      <c r="E975" s="23"/>
      <c r="F975" s="2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">
      <c r="A976" s="2"/>
      <c r="B976" s="2"/>
      <c r="C976" s="2"/>
      <c r="D976" s="22"/>
      <c r="E976" s="23"/>
      <c r="F976" s="2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">
      <c r="A977" s="2"/>
      <c r="B977" s="2"/>
      <c r="C977" s="2"/>
      <c r="D977" s="22"/>
      <c r="E977" s="23"/>
      <c r="F977" s="2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">
      <c r="A978" s="2"/>
      <c r="B978" s="2"/>
      <c r="C978" s="2"/>
      <c r="D978" s="22"/>
      <c r="E978" s="23"/>
      <c r="F978" s="2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">
      <c r="A979" s="2"/>
      <c r="B979" s="2"/>
      <c r="C979" s="2"/>
      <c r="D979" s="22"/>
      <c r="E979" s="23"/>
      <c r="F979" s="2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">
      <c r="A980" s="2"/>
      <c r="B980" s="2"/>
      <c r="C980" s="2"/>
      <c r="D980" s="22"/>
      <c r="E980" s="23"/>
      <c r="F980" s="2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">
      <c r="A981" s="2"/>
      <c r="B981" s="2"/>
      <c r="C981" s="2"/>
      <c r="D981" s="22"/>
      <c r="E981" s="23"/>
      <c r="F981" s="2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">
      <c r="A982" s="2"/>
      <c r="B982" s="2"/>
      <c r="C982" s="2"/>
      <c r="D982" s="22"/>
      <c r="E982" s="23"/>
      <c r="F982" s="2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">
      <c r="A983" s="2"/>
      <c r="B983" s="2"/>
      <c r="C983" s="2"/>
      <c r="D983" s="22"/>
      <c r="E983" s="23"/>
      <c r="F983" s="2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">
      <c r="A984" s="2"/>
      <c r="B984" s="2"/>
      <c r="C984" s="2"/>
      <c r="D984" s="22"/>
      <c r="E984" s="23"/>
      <c r="F984" s="2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">
      <c r="A985" s="2"/>
      <c r="B985" s="2"/>
      <c r="C985" s="2"/>
      <c r="D985" s="22"/>
      <c r="E985" s="23"/>
      <c r="F985" s="2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">
      <c r="A986" s="2"/>
      <c r="B986" s="2"/>
      <c r="C986" s="2"/>
      <c r="D986" s="22"/>
      <c r="E986" s="23"/>
      <c r="F986" s="2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">
      <c r="A987" s="2"/>
      <c r="B987" s="2"/>
      <c r="C987" s="2"/>
      <c r="D987" s="22"/>
      <c r="E987" s="23"/>
      <c r="F987" s="2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">
      <c r="A988" s="2"/>
      <c r="B988" s="2"/>
      <c r="C988" s="2"/>
      <c r="D988" s="22"/>
      <c r="E988" s="23"/>
      <c r="F988" s="2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">
      <c r="A989" s="2"/>
      <c r="B989" s="2"/>
      <c r="C989" s="2"/>
      <c r="D989" s="22"/>
      <c r="E989" s="23"/>
      <c r="F989" s="2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">
      <c r="A990" s="2"/>
      <c r="B990" s="2"/>
      <c r="C990" s="2"/>
      <c r="D990" s="22"/>
      <c r="E990" s="23"/>
      <c r="F990" s="2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">
      <c r="A991" s="2"/>
      <c r="B991" s="2"/>
      <c r="C991" s="2"/>
      <c r="D991" s="22"/>
      <c r="E991" s="23"/>
      <c r="F991" s="2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">
      <c r="A992" s="2"/>
      <c r="B992" s="2"/>
      <c r="C992" s="2"/>
      <c r="D992" s="22"/>
      <c r="E992" s="23"/>
      <c r="F992" s="2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">
      <c r="A993" s="2"/>
      <c r="B993" s="2"/>
      <c r="C993" s="2"/>
      <c r="D993" s="22"/>
      <c r="E993" s="23"/>
      <c r="F993" s="2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">
      <c r="A994" s="2"/>
      <c r="B994" s="2"/>
      <c r="C994" s="2"/>
      <c r="D994" s="22"/>
      <c r="E994" s="23"/>
      <c r="F994" s="2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">
      <c r="A995" s="2"/>
      <c r="B995" s="2"/>
      <c r="C995" s="2"/>
      <c r="D995" s="22"/>
      <c r="E995" s="23"/>
      <c r="F995" s="2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">
      <c r="A996" s="2"/>
      <c r="B996" s="2"/>
      <c r="C996" s="2"/>
      <c r="D996" s="22"/>
      <c r="E996" s="23"/>
      <c r="F996" s="2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">
      <c r="A997" s="2"/>
      <c r="B997" s="2"/>
      <c r="C997" s="2"/>
      <c r="D997" s="22"/>
      <c r="E997" s="23"/>
      <c r="F997" s="2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">
      <c r="A998" s="2"/>
      <c r="B998" s="2"/>
      <c r="C998" s="2"/>
      <c r="D998" s="22"/>
      <c r="E998" s="23"/>
      <c r="F998" s="2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">
      <c r="A999" s="2"/>
      <c r="B999" s="2"/>
      <c r="C999" s="2"/>
      <c r="D999" s="22"/>
      <c r="E999" s="23"/>
      <c r="F999" s="2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2">
      <c r="A1000" s="2"/>
      <c r="B1000" s="2"/>
      <c r="C1000" s="2"/>
      <c r="D1000" s="22"/>
      <c r="E1000" s="23"/>
      <c r="F1000" s="2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18">
    <mergeCell ref="D121:F121"/>
    <mergeCell ref="D51:F51"/>
    <mergeCell ref="D58:F58"/>
    <mergeCell ref="D65:F65"/>
    <mergeCell ref="D72:F72"/>
    <mergeCell ref="D79:F79"/>
    <mergeCell ref="D86:F86"/>
    <mergeCell ref="D93:F93"/>
    <mergeCell ref="D37:F37"/>
    <mergeCell ref="D44:F44"/>
    <mergeCell ref="D100:F100"/>
    <mergeCell ref="D107:F107"/>
    <mergeCell ref="D114:F114"/>
    <mergeCell ref="D2:F2"/>
    <mergeCell ref="D9:F9"/>
    <mergeCell ref="D16:F16"/>
    <mergeCell ref="D23:F23"/>
    <mergeCell ref="D30:F30"/>
  </mergeCells>
  <conditionalFormatting sqref="D1:F1048576">
    <cfRule type="cellIs" dxfId="9" priority="1" operator="equal">
      <formula>0</formula>
    </cfRule>
  </conditionalFormatting>
  <printOptions gridLines="1"/>
  <pageMargins left="0" right="0" top="0.39370078740157483" bottom="0.39370078740157483" header="0" footer="0"/>
  <pageSetup paperSize="9" orientation="portrait"/>
  <rowBreaks count="1" manualBreakCount="1">
    <brk id="5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C716F23804974A843049052B35ACC3" ma:contentTypeVersion="13" ma:contentTypeDescription="Create a new document." ma:contentTypeScope="" ma:versionID="ff278c9894dacb6befb96091e948e745">
  <xsd:schema xmlns:xsd="http://www.w3.org/2001/XMLSchema" xmlns:xs="http://www.w3.org/2001/XMLSchema" xmlns:p="http://schemas.microsoft.com/office/2006/metadata/properties" xmlns:ns3="6200c31b-c10c-4b23-a7df-126516110501" xmlns:ns4="15dfe90d-999e-4fba-afe3-5edd34c3cdcb" targetNamespace="http://schemas.microsoft.com/office/2006/metadata/properties" ma:root="true" ma:fieldsID="011d3aec17663841a15c543bf9dd67c4" ns3:_="" ns4:_="">
    <xsd:import namespace="6200c31b-c10c-4b23-a7df-126516110501"/>
    <xsd:import namespace="15dfe90d-999e-4fba-afe3-5edd34c3cdc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00c31b-c10c-4b23-a7df-1265161105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fe90d-999e-4fba-afe3-5edd34c3cd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D38F1F-3F1A-4198-9BD8-4EF4418627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00c31b-c10c-4b23-a7df-126516110501"/>
    <ds:schemaRef ds:uri="15dfe90d-999e-4fba-afe3-5edd34c3cd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63D533-80FA-412F-8B7B-A4E4DD7D88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44E395-AAB7-420E-8FB1-A1BDCA6CA677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15dfe90d-999e-4fba-afe3-5edd34c3cdcb"/>
    <ds:schemaRef ds:uri="6200c31b-c10c-4b23-a7df-12651611050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34</vt:i4>
      </vt:variant>
    </vt:vector>
  </HeadingPairs>
  <TitlesOfParts>
    <vt:vector size="52" baseType="lpstr">
      <vt:lpstr>Info Guide</vt:lpstr>
      <vt:lpstr>4 Teams</vt:lpstr>
      <vt:lpstr>5 Teams</vt:lpstr>
      <vt:lpstr>6 Teams</vt:lpstr>
      <vt:lpstr>7 Teams</vt:lpstr>
      <vt:lpstr>8 Teams</vt:lpstr>
      <vt:lpstr>9 Teams</vt:lpstr>
      <vt:lpstr>10 Teams</vt:lpstr>
      <vt:lpstr>11 Teams</vt:lpstr>
      <vt:lpstr>12 Teams</vt:lpstr>
      <vt:lpstr>13 Teams</vt:lpstr>
      <vt:lpstr>14 Teams</vt:lpstr>
      <vt:lpstr>15 Teams</vt:lpstr>
      <vt:lpstr>16 Teams</vt:lpstr>
      <vt:lpstr>17 Teams</vt:lpstr>
      <vt:lpstr>18 Teams</vt:lpstr>
      <vt:lpstr>19 Teams</vt:lpstr>
      <vt:lpstr>20 Teams</vt:lpstr>
      <vt:lpstr>'10 Teams'!NUMBERS</vt:lpstr>
      <vt:lpstr>'11 Teams'!NUMBERS</vt:lpstr>
      <vt:lpstr>'12 Teams'!NUMBERS</vt:lpstr>
      <vt:lpstr>'13 Teams'!NUMBERS</vt:lpstr>
      <vt:lpstr>'14 Teams'!NUMBERS</vt:lpstr>
      <vt:lpstr>'15 Teams'!NUMBERS</vt:lpstr>
      <vt:lpstr>'16 Teams'!NUMBERS</vt:lpstr>
      <vt:lpstr>'17 Teams'!Numbers</vt:lpstr>
      <vt:lpstr>'18 Teams'!Numbers</vt:lpstr>
      <vt:lpstr>'19 Teams'!Numbers</vt:lpstr>
      <vt:lpstr>'20 Teams'!Numbers</vt:lpstr>
      <vt:lpstr>'5 Teams'!NUMBERS</vt:lpstr>
      <vt:lpstr>'6 Teams'!NUMBERS</vt:lpstr>
      <vt:lpstr>'7 Teams'!NUMBERS</vt:lpstr>
      <vt:lpstr>'8 Teams'!NUMBERS</vt:lpstr>
      <vt:lpstr>'9 Teams'!NUMBERS</vt:lpstr>
      <vt:lpstr>NUMBERS</vt:lpstr>
      <vt:lpstr>'10 Teams'!TEAMS</vt:lpstr>
      <vt:lpstr>'11 Teams'!TEAMS</vt:lpstr>
      <vt:lpstr>'12 Teams'!TEAMS</vt:lpstr>
      <vt:lpstr>'13 Teams'!TEAMS</vt:lpstr>
      <vt:lpstr>'14 Teams'!TEAMS</vt:lpstr>
      <vt:lpstr>'15 Teams'!TEAMS</vt:lpstr>
      <vt:lpstr>'16 Teams'!Teams</vt:lpstr>
      <vt:lpstr>'17 Teams'!Teams</vt:lpstr>
      <vt:lpstr>'18 Teams'!Teams</vt:lpstr>
      <vt:lpstr>'19 Teams'!Teams</vt:lpstr>
      <vt:lpstr>'20 Teams'!Teams</vt:lpstr>
      <vt:lpstr>'5 Teams'!TEAMS</vt:lpstr>
      <vt:lpstr>'6 Teams'!TEAMS</vt:lpstr>
      <vt:lpstr>'7 Teams'!TEAMS</vt:lpstr>
      <vt:lpstr>'8 Teams'!TEAMS</vt:lpstr>
      <vt:lpstr>'9 Teams'!TEAMS</vt:lpstr>
      <vt:lpstr>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Ashlea Block</cp:lastModifiedBy>
  <dcterms:created xsi:type="dcterms:W3CDTF">2022-08-22T10:46:29Z</dcterms:created>
  <dcterms:modified xsi:type="dcterms:W3CDTF">2022-08-22T23:16:40Z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0x01010035C716F23804974A843049052B35ACC3</vt:lpwstr>
  </property>
</Properties>
</file>